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8" windowWidth="13920" windowHeight="7596" activeTab="0"/>
  </bookViews>
  <sheets>
    <sheet name="Приложение по СМП (новое)" sheetId="1" r:id="rId1"/>
  </sheets>
  <definedNames>
    <definedName name="_xlnm.Print_Area" localSheetId="0">'Приложение по СМП (новое)'!$A$1:$E$76</definedName>
  </definedNames>
  <calcPr fullCalcOnLoad="1"/>
</workbook>
</file>

<file path=xl/sharedStrings.xml><?xml version="1.0" encoding="utf-8"?>
<sst xmlns="http://schemas.openxmlformats.org/spreadsheetml/2006/main" count="141" uniqueCount="136">
  <si>
    <t>тыс. руб.</t>
  </si>
  <si>
    <t>код по (ОКДП) 004-93</t>
  </si>
  <si>
    <t>наименование в соответствии с кодом по ОКДП</t>
  </si>
  <si>
    <t>%</t>
  </si>
  <si>
    <t xml:space="preserve">Наименование товаров , работ, услуг , закупаемых в  соответствии со ст.30 ФЗ№44-ФЗ у СМП и СОНО  путем открытых конкурсов, электронных аукционов, запроса котировок, запроса предложений </t>
  </si>
  <si>
    <t>Всего</t>
  </si>
  <si>
    <t>Совокупный годовой объем закупок , рассчитанный с учетом  части 1.1 статьи 30 ФЗ№44-ФЗ  и ч.30 ст.112 ФЗ№44-ФЗ  , тыс.руб.</t>
  </si>
  <si>
    <t>Приложение №3</t>
  </si>
  <si>
    <t>62.02.30.000</t>
  </si>
  <si>
    <t>10.71.11.110</t>
  </si>
  <si>
    <t>10.13.14.111;  10.13.14.112</t>
  </si>
  <si>
    <t>10.20.13.122</t>
  </si>
  <si>
    <t>25.99.24.110</t>
  </si>
  <si>
    <t>58.19.11.000</t>
  </si>
  <si>
    <t>Коды ОКПД 2 , предусмотренные  Общероссийским классификатором ОК 034-2007.</t>
  </si>
  <si>
    <t>% к общему годовому объему товаров, работ, услуг, подлежащих размещению у СМП</t>
  </si>
  <si>
    <t>21.20.10.111</t>
  </si>
  <si>
    <t>05.10.1.110</t>
  </si>
  <si>
    <t>Поставка угля для нужд образовательных учреждений</t>
  </si>
  <si>
    <t>10.11.11.110; 10.12.10.110</t>
  </si>
  <si>
    <t>Поставка мяса и мясопродуктов (ЦГБ)</t>
  </si>
  <si>
    <t>Поставка колбасы (ЦГБ)</t>
  </si>
  <si>
    <t>Поставка рыбы и рыбной продукции (ЦГБ)</t>
  </si>
  <si>
    <t>01.24.10.000;  01.22.12.000; 01.23.13.000</t>
  </si>
  <si>
    <t>Поставка фруктов(ЦГБ)</t>
  </si>
  <si>
    <t>Поставка консервированной продукции (ЦГБ)</t>
  </si>
  <si>
    <t>10.32.17.110;  10.32.11.110;
10.39.17.111;  10.39.17.119</t>
  </si>
  <si>
    <t>10.51.30.111;    10.51.11.140;
10.51.40.330;   10.51.52.123;
10.51.40.113;   10.51.52.114</t>
  </si>
  <si>
    <t>Поставка молочной продуции (ЦГБ)</t>
  </si>
  <si>
    <t>10.61.32.113;    10.31.12.000;
10.61.32.114;   10.61.32.111;
10.61.31.120;   10.73.11.190</t>
  </si>
  <si>
    <t>Поставка крупяной продукции (ЦГБ)</t>
  </si>
  <si>
    <t>01.13.49.190;    01.13.12.120;
01.13.49.110;   01.13.43.110;
01.13.41.110;   01.13.32.000</t>
  </si>
  <si>
    <t>Поставка овощей (ЦГБ)</t>
  </si>
  <si>
    <t>Поставка бакалейной продукции (ЦГБ)</t>
  </si>
  <si>
    <t>21.20.10.192;   21.20.10.239;  21.20.23.199</t>
  </si>
  <si>
    <t>Поставка лекарственных средств, дезинфицирующих средств (ЦГБ)</t>
  </si>
  <si>
    <t>13.92.12.110;  13.92.12.111; 14.19.32.120</t>
  </si>
  <si>
    <t>Поставка мягкого инвентаря (ЦГБ)</t>
  </si>
  <si>
    <t>Поставка бумаги для офисной техники (МФЦ)</t>
  </si>
  <si>
    <t xml:space="preserve">Поставка стоматологических материалов  </t>
  </si>
  <si>
    <t>17.23.14.110;   17.23.13.130</t>
  </si>
  <si>
    <t>Канцелярские товары (Администрация города)</t>
  </si>
  <si>
    <t>Приобретение кубков и медалей для награждения победителей и призеров соревнований (Администрация города)</t>
  </si>
  <si>
    <t>Поставка хлеба (ЦГБ)</t>
  </si>
  <si>
    <t>86.90.19.140</t>
  </si>
  <si>
    <t>Услуги по оздоровлению (УСЗН)</t>
  </si>
  <si>
    <t>17.23.14.110</t>
  </si>
  <si>
    <t xml:space="preserve">                Руководитель контрактной службы  Администрации города                                                                                        М.А. Карасёва</t>
  </si>
  <si>
    <t>26.20.40.120</t>
  </si>
  <si>
    <t>23.20.11.220</t>
  </si>
  <si>
    <t>Поставка топлива автомобильного для бензиновых двигателей с октановым числом более 80, но менее 95 (бензин АИ-92) для МБУ ДО "ЦРТДиЮ"</t>
  </si>
  <si>
    <t>26.51.53.120</t>
  </si>
  <si>
    <t>Поставка медицинского оборудования (ЦГБ)</t>
  </si>
  <si>
    <t>05.10.10.110</t>
  </si>
  <si>
    <t>Поставка угля марки АС (Администрация города)</t>
  </si>
  <si>
    <t>58.13.10.000</t>
  </si>
  <si>
    <t>Услуги по печатанию, поставке и доставке издания "Новошахтинский вестник"</t>
  </si>
  <si>
    <t>Поставка расходных материалов (картриджей) (УСЗН)</t>
  </si>
  <si>
    <t>71.12.19.000</t>
  </si>
  <si>
    <t>75.00.19.000</t>
  </si>
  <si>
    <t>Выполнение работ по разработке проектно-сметной документации по объекту "Благоустройство Гордского парка культуры и отдыха в городе Новошахтинске Ростовской области" с прохождением проверки на соответствие сметным нормативам (достоверности определения сметной стоимости)(УГХ)</t>
  </si>
  <si>
    <t>Выполнение работ по отлову, содержанию и утилизации трупов безнадзорных животных на территории г. Новошахтинска в 2018 году (УГХ)</t>
  </si>
  <si>
    <t>43.39.19.190</t>
  </si>
  <si>
    <t>Работы по ремонту жилого помещения по ул. Харьковская, д.28 кв. 182 (МКУ г. Новошахтинска "УГХ")</t>
  </si>
  <si>
    <t xml:space="preserve">Сервисное и консультационное обслуживание лицензионных программ </t>
  </si>
  <si>
    <t>21.20.10.000</t>
  </si>
  <si>
    <t>Поставка лекарственных средств (ДГБ)</t>
  </si>
  <si>
    <t>32.50.50.000</t>
  </si>
  <si>
    <t>Поставка медицинских изделий (ДГБ)</t>
  </si>
  <si>
    <t>10.51.40.000</t>
  </si>
  <si>
    <t>Поставка молочной продукции (ДГБ)</t>
  </si>
  <si>
    <t>10.81.12.000</t>
  </si>
  <si>
    <t>Поставка бакалейной продукции (ДГБ)</t>
  </si>
  <si>
    <t>19.20.21.121</t>
  </si>
  <si>
    <t>Поставка бензина (ДГБ)</t>
  </si>
  <si>
    <t>43.29.12.110</t>
  </si>
  <si>
    <t>Техническое обслуживание лифтов (ДГБ)</t>
  </si>
  <si>
    <t>38.11.29.000</t>
  </si>
  <si>
    <t>Оказание услуг по вывозу твердых коммунальных отходов (ДГБ)</t>
  </si>
  <si>
    <t>17.23.13.143</t>
  </si>
  <si>
    <t>Приобретение бланочной продукции (ДГБ)</t>
  </si>
  <si>
    <t>28.29.22.110</t>
  </si>
  <si>
    <t>Приобретение огнетушителей (ДГБ)</t>
  </si>
  <si>
    <t>33.13.12.000</t>
  </si>
  <si>
    <t>Оказание услуг по техническому обслуживанию медицинского оборудования (ДГБ)</t>
  </si>
  <si>
    <t>86.21.10.120</t>
  </si>
  <si>
    <t>Оказание услуг по медицинскому осмотру (ДГБ)</t>
  </si>
  <si>
    <t xml:space="preserve">         Сводная  информация  о закупках у СМП и СОНО на 01.07.2018 года по муниципальному образованию  "Город Новошахтинск"                                     </t>
  </si>
  <si>
    <t>Сумма средств, затраченных на закупки у СМП и СОНО по состоянию на 01.07.2018, тыс.руб (сумма заключенных контрактов)</t>
  </si>
  <si>
    <t>Поставка бинтов гипсовых и перевязочных средств (ЦГБ)</t>
  </si>
  <si>
    <t>22.19.60.113</t>
  </si>
  <si>
    <t>Поставка изделий медицинского назначения (ЦГБ)</t>
  </si>
  <si>
    <t>Поставка реагентов, дезинфицирующих средств и расходных материалов для аптечного производства и КДЛ, субстанций для аптечного производства</t>
  </si>
  <si>
    <t xml:space="preserve">20.59.52.140;  20.59.52.196;   20.20.14.000;   22.29.29.000;    20.59.59.000;   21.10.20.140;    20.13.24.110;   20.15.51.000    </t>
  </si>
  <si>
    <t>10.81.12.110;   10.39.25.110;
10.83.13.120;   10.83.12.110;
10.41.54.000;   01.47.21.000;
10.82.13.000</t>
  </si>
  <si>
    <t>21.20.24.132;   21.20.24.150;   21.20.24.131</t>
  </si>
  <si>
    <t>31.01.11.130</t>
  </si>
  <si>
    <t>Приобретение архивных стеллажей (Администрация)</t>
  </si>
  <si>
    <t>26.20.17.110;   26.20.16.110;   26.20.18.000;   26.20.40.190</t>
  </si>
  <si>
    <t>Приобретение компьютерной и организауционной техники для нужд Администрации</t>
  </si>
  <si>
    <t>Приобретение дополнительного оборудования к организационной технике для нужд Администрации</t>
  </si>
  <si>
    <t>31.01.11.129;   27.51.21.110;    26.30.11.120</t>
  </si>
  <si>
    <t>77.11.10.000</t>
  </si>
  <si>
    <t>Услуги аренды автомобиля без экипажа (Администрация)</t>
  </si>
  <si>
    <t>Приобретение грамот для награждения победителей и призеров соревнований (Администрация города)</t>
  </si>
  <si>
    <t>17.12.14.119</t>
  </si>
  <si>
    <t>Приобретение бумаги для офисной техники (Администрация)</t>
  </si>
  <si>
    <t>62.20.40.130</t>
  </si>
  <si>
    <t>63.12.10.000</t>
  </si>
  <si>
    <t>Услуги по модификации, технической поддержке и техническому сопровождению официального сайта Администрации</t>
  </si>
  <si>
    <t>Приобретение расходных материалов и комплектующих к компьютерной и организационной технике для нужд Администрации</t>
  </si>
  <si>
    <t>18.11.16.000</t>
  </si>
  <si>
    <t>Услуги по изготовлению баннеров для оформления мест проведения соревнований</t>
  </si>
  <si>
    <t>22.11.11.000</t>
  </si>
  <si>
    <t>Поставка автомобильных шин (Администрация)</t>
  </si>
  <si>
    <t>17.23.13.100</t>
  </si>
  <si>
    <t>Приобретение канцелярских товаров для Управления образования</t>
  </si>
  <si>
    <t>71.12.14.000</t>
  </si>
  <si>
    <t>Выполнение работ по разработке проектной документации по объекту: "Капитальный ремонт автомобильной дороги от а/д А-270 "М-4 "Дон" - Новошахтинск-гр.с Украиной" до ж/д переезда "29 км" (ул. Грессовская, ул. Либкнехта, ул. Карла Маркса, ул. Ермака, ул. Разина) горда Новошахтинска Ростовской области</t>
  </si>
  <si>
    <t>Выполнение работ по разработке проектной документации по объекту: "Капитальный ремонт автомобильной дороги от ул. Советской Конституции до х. Ильичевка (ул. Мичурина, ул. Гришина, ул. Мира) горда Новошахтинска Ростовской области</t>
  </si>
  <si>
    <t>Работы по ремонту жилого помещения по ул. Парковая д.22 кв. 11 (МКУ г. Новошахтинска "УГХ")</t>
  </si>
  <si>
    <t>71.12.16.000</t>
  </si>
  <si>
    <t>Выполнение работ по разработке гидравличвеского расчета схемы водоснабжения города Новошахтинска</t>
  </si>
  <si>
    <t>38.11.39.000</t>
  </si>
  <si>
    <t>Выполнение работ по вывозу свалочного очага в районе дома №8 по ул. Рабоче-Крестьянской и в районе центральной библиотеке им. А.М.Горького по ул. Горняцкой</t>
  </si>
  <si>
    <t>Стеллажи (УСЗН)</t>
  </si>
  <si>
    <t>Канцелярские принадлежности (УСЗН)</t>
  </si>
  <si>
    <t>17.23.12.199;   17.23.13.130;   17.23.13.191;   17.23.13.110;   22.29.25.000;   25.93.14.140;   32.99.16.140;   32.99.14.130</t>
  </si>
  <si>
    <t>Мягкий инвентарь (УСЗН)</t>
  </si>
  <si>
    <t>15.12.12.191;   13.92.14.110;   15.20.13.160;   14.12.30.130;   13.92.12.110;   13.92.12.193</t>
  </si>
  <si>
    <t>84.24.19.000</t>
  </si>
  <si>
    <t>Услуги по предоставлению визуальной информации</t>
  </si>
  <si>
    <t>68.32.13.110</t>
  </si>
  <si>
    <t>Услуги по оценке рыночной стоимости годового размера арендной платы за земельные участки</t>
  </si>
  <si>
    <t>43.99.90.190</t>
  </si>
  <si>
    <t>Капитальный ремонт памятников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</si>
</sst>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0;[Red]#,##0.00"/>
    <numFmt numFmtId="184" formatCode="#,##0.000;[Red]#,##0.000"/>
    <numFmt numFmtId="185" formatCode="0;[Red]0"/>
    <numFmt numFmtId="186" formatCode="0.00;[Red]0.00"/>
    <numFmt numFmtId="187" formatCode="0.000;[Red]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2" fontId="46" fillId="32" borderId="1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2" fontId="43" fillId="0" borderId="0" xfId="0" applyNumberFormat="1" applyFont="1" applyFill="1" applyAlignment="1">
      <alignment/>
    </xf>
    <xf numFmtId="0" fontId="43" fillId="0" borderId="0" xfId="0" applyFont="1" applyAlignment="1">
      <alignment/>
    </xf>
    <xf numFmtId="0" fontId="43" fillId="32" borderId="0" xfId="0" applyFont="1" applyFill="1" applyAlignment="1">
      <alignment/>
    </xf>
    <xf numFmtId="2" fontId="43" fillId="32" borderId="0" xfId="0" applyNumberFormat="1" applyFont="1" applyFill="1" applyAlignment="1">
      <alignment/>
    </xf>
    <xf numFmtId="0" fontId="46" fillId="32" borderId="11" xfId="0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2" fontId="28" fillId="32" borderId="11" xfId="0" applyNumberFormat="1" applyFont="1" applyFill="1" applyBorder="1" applyAlignment="1">
      <alignment horizontal="distributed" vertical="top" wrapText="1"/>
    </xf>
    <xf numFmtId="0" fontId="7" fillId="32" borderId="11" xfId="0" applyFont="1" applyFill="1" applyBorder="1" applyAlignment="1">
      <alignment horizontal="distributed" vertical="top"/>
    </xf>
    <xf numFmtId="2" fontId="28" fillId="32" borderId="11" xfId="0" applyNumberFormat="1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horizontal="justify" vertical="top" wrapText="1"/>
    </xf>
    <xf numFmtId="2" fontId="28" fillId="32" borderId="11" xfId="0" applyNumberFormat="1" applyFont="1" applyFill="1" applyBorder="1" applyAlignment="1">
      <alignment horizontal="center" vertical="top" wrapText="1"/>
    </xf>
    <xf numFmtId="2" fontId="7" fillId="32" borderId="11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left" vertical="center" wrapText="1"/>
    </xf>
    <xf numFmtId="2" fontId="7" fillId="32" borderId="11" xfId="0" applyNumberFormat="1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left" vertical="center" wrapText="1"/>
    </xf>
    <xf numFmtId="2" fontId="28" fillId="32" borderId="11" xfId="53" applyNumberFormat="1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horizontal="center" vertical="center"/>
    </xf>
    <xf numFmtId="2" fontId="28" fillId="32" borderId="11" xfId="0" applyNumberFormat="1" applyFont="1" applyFill="1" applyBorder="1" applyAlignment="1">
      <alignment horizontal="center"/>
    </xf>
    <xf numFmtId="2" fontId="28" fillId="32" borderId="11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SheetLayoutView="100" zoomScalePageLayoutView="0" workbookViewId="0" topLeftCell="A2">
      <selection activeCell="C68" sqref="C68"/>
    </sheetView>
  </sheetViews>
  <sheetFormatPr defaultColWidth="9.140625" defaultRowHeight="15"/>
  <cols>
    <col min="1" max="1" width="24.28125" style="0" customWidth="1"/>
    <col min="2" max="2" width="28.28125" style="0" customWidth="1"/>
    <col min="3" max="3" width="55.140625" style="0" customWidth="1"/>
    <col min="4" max="4" width="25.28125" style="0" customWidth="1"/>
    <col min="5" max="5" width="18.140625" style="0" customWidth="1"/>
    <col min="6" max="6" width="13.140625" style="0" customWidth="1"/>
    <col min="7" max="7" width="11.28125" style="1" customWidth="1"/>
  </cols>
  <sheetData>
    <row r="1" spans="1:5" ht="138.75" customHeight="1" hidden="1" thickBot="1">
      <c r="A1" s="13"/>
      <c r="B1" s="7" t="s">
        <v>1</v>
      </c>
      <c r="C1" s="14" t="s">
        <v>2</v>
      </c>
      <c r="D1" s="5" t="s">
        <v>0</v>
      </c>
      <c r="E1" s="6" t="s">
        <v>3</v>
      </c>
    </row>
    <row r="2" spans="1:5" ht="13.5" customHeight="1">
      <c r="A2" s="8"/>
      <c r="B2" s="9"/>
      <c r="C2" s="10"/>
      <c r="D2" s="23" t="s">
        <v>7</v>
      </c>
      <c r="E2" s="24"/>
    </row>
    <row r="3" spans="1:5" ht="27" customHeight="1">
      <c r="A3" s="25" t="s">
        <v>87</v>
      </c>
      <c r="B3" s="26"/>
      <c r="C3" s="26"/>
      <c r="D3" s="26"/>
      <c r="E3" s="26"/>
    </row>
    <row r="4" spans="1:8" ht="114" customHeight="1">
      <c r="A4" s="15" t="s">
        <v>6</v>
      </c>
      <c r="B4" s="15" t="s">
        <v>14</v>
      </c>
      <c r="C4" s="15" t="s">
        <v>4</v>
      </c>
      <c r="D4" s="15" t="s">
        <v>88</v>
      </c>
      <c r="E4" s="15" t="s">
        <v>15</v>
      </c>
      <c r="F4" s="2"/>
      <c r="G4" s="3"/>
      <c r="H4" s="4"/>
    </row>
    <row r="5" spans="1:8" ht="15" customHeight="1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2"/>
      <c r="G5" s="3"/>
      <c r="H5" s="2"/>
    </row>
    <row r="6" spans="1:8" s="19" customFormat="1" ht="25.5" customHeight="1">
      <c r="A6" s="29">
        <v>321231.98</v>
      </c>
      <c r="B6" s="12"/>
      <c r="C6" s="15" t="s">
        <v>5</v>
      </c>
      <c r="D6" s="31">
        <f>SUM(D7:D70)</f>
        <v>49292.38000000002</v>
      </c>
      <c r="E6" s="31">
        <f>D6/A6*100</f>
        <v>15.34479225885294</v>
      </c>
      <c r="F6" s="17"/>
      <c r="G6" s="18"/>
      <c r="H6" s="17"/>
    </row>
    <row r="7" spans="1:7" s="20" customFormat="1" ht="46.5">
      <c r="A7" s="29"/>
      <c r="B7" s="36" t="s">
        <v>31</v>
      </c>
      <c r="C7" s="37" t="s">
        <v>32</v>
      </c>
      <c r="D7" s="31">
        <v>490.3</v>
      </c>
      <c r="E7" s="31"/>
      <c r="G7" s="21"/>
    </row>
    <row r="8" spans="1:7" s="20" customFormat="1" ht="30.75">
      <c r="A8" s="29"/>
      <c r="B8" s="36" t="s">
        <v>23</v>
      </c>
      <c r="C8" s="37" t="s">
        <v>24</v>
      </c>
      <c r="D8" s="31">
        <v>17.8</v>
      </c>
      <c r="E8" s="31"/>
      <c r="G8" s="21"/>
    </row>
    <row r="9" spans="1:7" s="20" customFormat="1" ht="15">
      <c r="A9" s="30"/>
      <c r="B9" s="44" t="s">
        <v>17</v>
      </c>
      <c r="C9" s="37" t="s">
        <v>18</v>
      </c>
      <c r="D9" s="43">
        <f>212+89.4+134.8+91.3+113.2+173.7</f>
        <v>814.4000000000001</v>
      </c>
      <c r="E9" s="35"/>
      <c r="G9" s="21"/>
    </row>
    <row r="10" spans="1:7" s="20" customFormat="1" ht="15">
      <c r="A10" s="30"/>
      <c r="B10" s="32" t="s">
        <v>53</v>
      </c>
      <c r="C10" s="33" t="s">
        <v>54</v>
      </c>
      <c r="D10" s="34">
        <v>215.23</v>
      </c>
      <c r="E10" s="16"/>
      <c r="G10" s="21"/>
    </row>
    <row r="11" spans="1:7" s="20" customFormat="1" ht="15">
      <c r="A11" s="30"/>
      <c r="B11" s="32" t="s">
        <v>19</v>
      </c>
      <c r="C11" s="33" t="s">
        <v>20</v>
      </c>
      <c r="D11" s="34">
        <v>2589.2</v>
      </c>
      <c r="E11" s="35"/>
      <c r="G11" s="21"/>
    </row>
    <row r="12" spans="1:7" s="20" customFormat="1" ht="15">
      <c r="A12" s="30"/>
      <c r="B12" s="32" t="s">
        <v>10</v>
      </c>
      <c r="C12" s="33" t="s">
        <v>21</v>
      </c>
      <c r="D12" s="34">
        <v>180</v>
      </c>
      <c r="E12" s="35"/>
      <c r="G12" s="21"/>
    </row>
    <row r="13" spans="1:7" s="20" customFormat="1" ht="15">
      <c r="A13" s="30"/>
      <c r="B13" s="32" t="s">
        <v>11</v>
      </c>
      <c r="C13" s="33" t="s">
        <v>22</v>
      </c>
      <c r="D13" s="34">
        <v>280.7</v>
      </c>
      <c r="E13" s="35"/>
      <c r="G13" s="21"/>
    </row>
    <row r="14" spans="1:7" s="20" customFormat="1" ht="30.75">
      <c r="A14" s="30"/>
      <c r="B14" s="32" t="s">
        <v>26</v>
      </c>
      <c r="C14" s="33" t="s">
        <v>25</v>
      </c>
      <c r="D14" s="34">
        <v>376.7</v>
      </c>
      <c r="E14" s="35"/>
      <c r="G14" s="21"/>
    </row>
    <row r="15" spans="1:7" s="20" customFormat="1" ht="46.5">
      <c r="A15" s="30"/>
      <c r="B15" s="32" t="s">
        <v>27</v>
      </c>
      <c r="C15" s="33" t="s">
        <v>28</v>
      </c>
      <c r="D15" s="34">
        <v>1835.7</v>
      </c>
      <c r="E15" s="35"/>
      <c r="G15" s="21"/>
    </row>
    <row r="16" spans="1:7" s="20" customFormat="1" ht="15">
      <c r="A16" s="30"/>
      <c r="B16" s="32" t="s">
        <v>69</v>
      </c>
      <c r="C16" s="33" t="s">
        <v>70</v>
      </c>
      <c r="D16" s="34">
        <v>48.02</v>
      </c>
      <c r="E16" s="35"/>
      <c r="G16" s="21"/>
    </row>
    <row r="17" spans="1:7" s="20" customFormat="1" ht="46.5">
      <c r="A17" s="30"/>
      <c r="B17" s="32" t="s">
        <v>29</v>
      </c>
      <c r="C17" s="33" t="s">
        <v>30</v>
      </c>
      <c r="D17" s="34">
        <v>271.6</v>
      </c>
      <c r="E17" s="35"/>
      <c r="G17" s="21"/>
    </row>
    <row r="18" spans="1:7" s="20" customFormat="1" ht="15">
      <c r="A18" s="30"/>
      <c r="B18" s="32" t="s">
        <v>9</v>
      </c>
      <c r="C18" s="33" t="s">
        <v>43</v>
      </c>
      <c r="D18" s="34">
        <v>815.6</v>
      </c>
      <c r="E18" s="35"/>
      <c r="G18" s="21"/>
    </row>
    <row r="19" spans="1:7" s="20" customFormat="1" ht="62.25">
      <c r="A19" s="30"/>
      <c r="B19" s="32" t="s">
        <v>94</v>
      </c>
      <c r="C19" s="33" t="s">
        <v>33</v>
      </c>
      <c r="D19" s="34">
        <v>472.9</v>
      </c>
      <c r="E19" s="35"/>
      <c r="G19" s="21"/>
    </row>
    <row r="20" spans="1:7" s="20" customFormat="1" ht="15">
      <c r="A20" s="30"/>
      <c r="B20" s="32" t="s">
        <v>71</v>
      </c>
      <c r="C20" s="33" t="s">
        <v>72</v>
      </c>
      <c r="D20" s="34">
        <v>7.78</v>
      </c>
      <c r="E20" s="35"/>
      <c r="G20" s="21"/>
    </row>
    <row r="21" spans="1:7" s="20" customFormat="1" ht="30.75">
      <c r="A21" s="30"/>
      <c r="B21" s="32" t="s">
        <v>36</v>
      </c>
      <c r="C21" s="33" t="s">
        <v>37</v>
      </c>
      <c r="D21" s="34">
        <v>1583.4</v>
      </c>
      <c r="E21" s="35"/>
      <c r="G21" s="21"/>
    </row>
    <row r="22" spans="1:7" s="20" customFormat="1" ht="46.5">
      <c r="A22" s="30"/>
      <c r="B22" s="32" t="s">
        <v>129</v>
      </c>
      <c r="C22" s="33" t="s">
        <v>128</v>
      </c>
      <c r="D22" s="34">
        <f>1.75+24+21+11.9+46.1+66.9</f>
        <v>171.65</v>
      </c>
      <c r="E22" s="35"/>
      <c r="G22" s="21"/>
    </row>
    <row r="23" spans="1:7" s="20" customFormat="1" ht="30.75">
      <c r="A23" s="30"/>
      <c r="B23" s="32" t="s">
        <v>105</v>
      </c>
      <c r="C23" s="33" t="s">
        <v>106</v>
      </c>
      <c r="D23" s="34">
        <f>254.94+2.16</f>
        <v>257.1</v>
      </c>
      <c r="E23" s="35"/>
      <c r="G23" s="21"/>
    </row>
    <row r="24" spans="1:7" s="20" customFormat="1" ht="30.75">
      <c r="A24" s="30"/>
      <c r="B24" s="32" t="s">
        <v>115</v>
      </c>
      <c r="C24" s="33" t="s">
        <v>116</v>
      </c>
      <c r="D24" s="34">
        <v>39.4</v>
      </c>
      <c r="E24" s="35"/>
      <c r="G24" s="21"/>
    </row>
    <row r="25" spans="1:8" s="20" customFormat="1" ht="15">
      <c r="A25" s="30"/>
      <c r="B25" s="38" t="s">
        <v>46</v>
      </c>
      <c r="C25" s="37" t="s">
        <v>38</v>
      </c>
      <c r="D25" s="42">
        <v>171.5</v>
      </c>
      <c r="E25" s="41"/>
      <c r="G25" s="21"/>
      <c r="H25" s="21"/>
    </row>
    <row r="26" spans="1:8" s="20" customFormat="1" ht="15">
      <c r="A26" s="30"/>
      <c r="B26" s="38" t="s">
        <v>79</v>
      </c>
      <c r="C26" s="37" t="s">
        <v>80</v>
      </c>
      <c r="D26" s="42">
        <v>40.52</v>
      </c>
      <c r="E26" s="41"/>
      <c r="G26" s="21"/>
      <c r="H26" s="21"/>
    </row>
    <row r="27" spans="1:8" s="20" customFormat="1" ht="62.25">
      <c r="A27" s="30"/>
      <c r="B27" s="38" t="s">
        <v>127</v>
      </c>
      <c r="C27" s="37" t="s">
        <v>126</v>
      </c>
      <c r="D27" s="42">
        <f>19.46+19.8+2.32+10.45+34.86+2.31+0.76+1.4+2.26+0.3+0.76+0.68+0.75+0.06+1.54+3+2.15+0.08</f>
        <v>102.94000000000004</v>
      </c>
      <c r="E27" s="41"/>
      <c r="G27" s="21"/>
      <c r="H27" s="21"/>
    </row>
    <row r="28" spans="1:8" s="20" customFormat="1" ht="15">
      <c r="A28" s="30"/>
      <c r="B28" s="38" t="s">
        <v>40</v>
      </c>
      <c r="C28" s="37" t="s">
        <v>41</v>
      </c>
      <c r="D28" s="42">
        <v>3.8</v>
      </c>
      <c r="E28" s="41"/>
      <c r="G28" s="21"/>
      <c r="H28" s="21"/>
    </row>
    <row r="29" spans="1:8" s="20" customFormat="1" ht="30.75">
      <c r="A29" s="30"/>
      <c r="B29" s="38" t="s">
        <v>111</v>
      </c>
      <c r="C29" s="37" t="s">
        <v>112</v>
      </c>
      <c r="D29" s="42">
        <v>8</v>
      </c>
      <c r="E29" s="41"/>
      <c r="G29" s="21"/>
      <c r="H29" s="21"/>
    </row>
    <row r="30" spans="1:8" s="20" customFormat="1" ht="15">
      <c r="A30" s="30"/>
      <c r="B30" s="38" t="s">
        <v>73</v>
      </c>
      <c r="C30" s="39" t="s">
        <v>74</v>
      </c>
      <c r="D30" s="40">
        <v>90.8</v>
      </c>
      <c r="E30" s="41"/>
      <c r="G30" s="21"/>
      <c r="H30" s="21"/>
    </row>
    <row r="31" spans="1:8" s="20" customFormat="1" ht="62.25">
      <c r="A31" s="30"/>
      <c r="B31" s="38" t="s">
        <v>93</v>
      </c>
      <c r="C31" s="39" t="s">
        <v>92</v>
      </c>
      <c r="D31" s="40">
        <f>4524.7+2340.7+3057.2+207.6</f>
        <v>10130.199999999999</v>
      </c>
      <c r="E31" s="41"/>
      <c r="G31" s="21"/>
      <c r="H31" s="21"/>
    </row>
    <row r="32" spans="1:8" s="20" customFormat="1" ht="15">
      <c r="A32" s="30"/>
      <c r="B32" s="38" t="s">
        <v>65</v>
      </c>
      <c r="C32" s="39" t="s">
        <v>66</v>
      </c>
      <c r="D32" s="40">
        <f>1.1+56.74+14.11+13.38+22.21+370.2+109.5+3.16+26.57+9.27+55.13+1.47+12.68+0.22+28+3.4+6.27+47.59+25.69+2.88+34.89+41.6+8.88+24.22+245.86+22.08+0.22+73.58+0.86+19.52+8.82</f>
        <v>1290.0999999999997</v>
      </c>
      <c r="E32" s="41"/>
      <c r="G32" s="21"/>
      <c r="H32" s="21"/>
    </row>
    <row r="33" spans="1:8" s="20" customFormat="1" ht="15">
      <c r="A33" s="30"/>
      <c r="B33" s="38" t="s">
        <v>16</v>
      </c>
      <c r="C33" s="39" t="s">
        <v>39</v>
      </c>
      <c r="D33" s="40">
        <f>661.23+677.55+63</f>
        <v>1401.78</v>
      </c>
      <c r="E33" s="41"/>
      <c r="G33" s="21"/>
      <c r="H33" s="21"/>
    </row>
    <row r="34" spans="1:8" s="20" customFormat="1" ht="31.5" customHeight="1">
      <c r="A34" s="30"/>
      <c r="B34" s="38" t="s">
        <v>34</v>
      </c>
      <c r="C34" s="39" t="s">
        <v>35</v>
      </c>
      <c r="D34" s="40">
        <v>6703.3</v>
      </c>
      <c r="E34" s="41"/>
      <c r="G34" s="21"/>
      <c r="H34" s="21"/>
    </row>
    <row r="35" spans="1:8" s="20" customFormat="1" ht="31.5" customHeight="1">
      <c r="A35" s="30"/>
      <c r="B35" s="38" t="s">
        <v>95</v>
      </c>
      <c r="C35" s="39" t="s">
        <v>89</v>
      </c>
      <c r="D35" s="40">
        <v>90.4</v>
      </c>
      <c r="E35" s="41"/>
      <c r="G35" s="21"/>
      <c r="H35" s="21"/>
    </row>
    <row r="36" spans="1:8" s="20" customFormat="1" ht="31.5" customHeight="1">
      <c r="A36" s="30"/>
      <c r="B36" s="38" t="s">
        <v>113</v>
      </c>
      <c r="C36" s="39" t="s">
        <v>114</v>
      </c>
      <c r="D36" s="40">
        <v>19.4</v>
      </c>
      <c r="E36" s="41"/>
      <c r="G36" s="21"/>
      <c r="H36" s="21"/>
    </row>
    <row r="37" spans="1:8" s="20" customFormat="1" ht="31.5" customHeight="1">
      <c r="A37" s="30"/>
      <c r="B37" s="38" t="s">
        <v>90</v>
      </c>
      <c r="C37" s="39" t="s">
        <v>91</v>
      </c>
      <c r="D37" s="40">
        <v>125.4</v>
      </c>
      <c r="E37" s="41"/>
      <c r="G37" s="21"/>
      <c r="H37" s="21"/>
    </row>
    <row r="38" spans="1:8" s="20" customFormat="1" ht="46.5">
      <c r="A38" s="30"/>
      <c r="B38" s="38" t="s">
        <v>49</v>
      </c>
      <c r="C38" s="39" t="s">
        <v>50</v>
      </c>
      <c r="D38" s="40">
        <v>240</v>
      </c>
      <c r="E38" s="41"/>
      <c r="G38" s="21"/>
      <c r="H38" s="21"/>
    </row>
    <row r="39" spans="1:8" s="20" customFormat="1" ht="46.5">
      <c r="A39" s="30"/>
      <c r="B39" s="38" t="s">
        <v>12</v>
      </c>
      <c r="C39" s="39" t="s">
        <v>42</v>
      </c>
      <c r="D39" s="40">
        <v>90.74</v>
      </c>
      <c r="E39" s="41"/>
      <c r="G39" s="21"/>
      <c r="H39" s="21"/>
    </row>
    <row r="40" spans="1:8" s="20" customFormat="1" ht="15">
      <c r="A40" s="30"/>
      <c r="B40" s="38" t="s">
        <v>48</v>
      </c>
      <c r="C40" s="39" t="s">
        <v>57</v>
      </c>
      <c r="D40" s="40">
        <v>24.9</v>
      </c>
      <c r="E40" s="41"/>
      <c r="G40" s="21"/>
      <c r="H40" s="21"/>
    </row>
    <row r="41" spans="1:8" s="20" customFormat="1" ht="46.5">
      <c r="A41" s="30"/>
      <c r="B41" s="38" t="s">
        <v>48</v>
      </c>
      <c r="C41" s="39" t="s">
        <v>110</v>
      </c>
      <c r="D41" s="40">
        <v>83.83</v>
      </c>
      <c r="E41" s="41"/>
      <c r="G41" s="21"/>
      <c r="H41" s="21"/>
    </row>
    <row r="42" spans="1:8" s="20" customFormat="1" ht="30.75">
      <c r="A42" s="30"/>
      <c r="B42" s="38" t="s">
        <v>98</v>
      </c>
      <c r="C42" s="39" t="s">
        <v>99</v>
      </c>
      <c r="D42" s="40">
        <v>270.24</v>
      </c>
      <c r="E42" s="41"/>
      <c r="G42" s="21"/>
      <c r="H42" s="21"/>
    </row>
    <row r="43" spans="1:8" s="20" customFormat="1" ht="15">
      <c r="A43" s="30"/>
      <c r="B43" s="38" t="s">
        <v>51</v>
      </c>
      <c r="C43" s="39" t="s">
        <v>52</v>
      </c>
      <c r="D43" s="40">
        <v>308.2</v>
      </c>
      <c r="E43" s="41"/>
      <c r="G43" s="21"/>
      <c r="H43" s="21"/>
    </row>
    <row r="44" spans="1:8" s="20" customFormat="1" ht="30.75">
      <c r="A44" s="30"/>
      <c r="B44" s="38" t="s">
        <v>101</v>
      </c>
      <c r="C44" s="39" t="s">
        <v>100</v>
      </c>
      <c r="D44" s="40">
        <f>31.05+60.54</f>
        <v>91.59</v>
      </c>
      <c r="E44" s="41"/>
      <c r="G44" s="21"/>
      <c r="H44" s="21"/>
    </row>
    <row r="45" spans="1:8" s="20" customFormat="1" ht="15">
      <c r="A45" s="30"/>
      <c r="B45" s="38" t="s">
        <v>81</v>
      </c>
      <c r="C45" s="39" t="s">
        <v>82</v>
      </c>
      <c r="D45" s="31">
        <v>20.82</v>
      </c>
      <c r="E45" s="22"/>
      <c r="G45" s="21"/>
      <c r="H45" s="21"/>
    </row>
    <row r="46" spans="1:8" s="20" customFormat="1" ht="15">
      <c r="A46" s="30"/>
      <c r="B46" s="38" t="s">
        <v>96</v>
      </c>
      <c r="C46" s="39" t="s">
        <v>125</v>
      </c>
      <c r="D46" s="31">
        <v>18.75</v>
      </c>
      <c r="E46" s="22"/>
      <c r="G46" s="21"/>
      <c r="H46" s="21"/>
    </row>
    <row r="47" spans="1:8" s="20" customFormat="1" ht="15">
      <c r="A47" s="30"/>
      <c r="B47" s="38" t="s">
        <v>96</v>
      </c>
      <c r="C47" s="39" t="s">
        <v>97</v>
      </c>
      <c r="D47" s="31">
        <v>397.28</v>
      </c>
      <c r="E47" s="41"/>
      <c r="G47" s="21"/>
      <c r="H47" s="21"/>
    </row>
    <row r="48" spans="1:8" s="20" customFormat="1" ht="15">
      <c r="A48" s="30"/>
      <c r="B48" s="38" t="s">
        <v>67</v>
      </c>
      <c r="C48" s="39" t="s">
        <v>68</v>
      </c>
      <c r="D48" s="42">
        <f>226.29+111.48+8.41+75.43+69.26+155.26+172.32+4.5</f>
        <v>822.95</v>
      </c>
      <c r="E48" s="41"/>
      <c r="G48" s="21"/>
      <c r="H48" s="21"/>
    </row>
    <row r="49" spans="1:8" s="20" customFormat="1" ht="30.75">
      <c r="A49" s="30"/>
      <c r="B49" s="38" t="s">
        <v>83</v>
      </c>
      <c r="C49" s="39" t="s">
        <v>84</v>
      </c>
      <c r="D49" s="42">
        <v>53.59</v>
      </c>
      <c r="E49" s="41"/>
      <c r="G49" s="21"/>
      <c r="H49" s="21"/>
    </row>
    <row r="50" spans="1:8" s="20" customFormat="1" ht="30.75">
      <c r="A50" s="30"/>
      <c r="B50" s="38" t="s">
        <v>77</v>
      </c>
      <c r="C50" s="39" t="s">
        <v>78</v>
      </c>
      <c r="D50" s="43">
        <v>117.76</v>
      </c>
      <c r="E50" s="41"/>
      <c r="G50" s="21"/>
      <c r="H50" s="21"/>
    </row>
    <row r="51" spans="1:8" s="20" customFormat="1" ht="62.25">
      <c r="A51" s="30"/>
      <c r="B51" s="38" t="s">
        <v>123</v>
      </c>
      <c r="C51" s="39" t="s">
        <v>124</v>
      </c>
      <c r="D51" s="43">
        <f>200.86+221.68+199</f>
        <v>621.54</v>
      </c>
      <c r="E51" s="41"/>
      <c r="G51" s="21"/>
      <c r="H51" s="21"/>
    </row>
    <row r="52" spans="1:8" s="20" customFormat="1" ht="15">
      <c r="A52" s="30"/>
      <c r="B52" s="38" t="s">
        <v>75</v>
      </c>
      <c r="C52" s="39" t="s">
        <v>76</v>
      </c>
      <c r="D52" s="31">
        <v>746.05</v>
      </c>
      <c r="E52" s="41"/>
      <c r="G52" s="21"/>
      <c r="H52" s="21"/>
    </row>
    <row r="53" spans="1:8" s="20" customFormat="1" ht="46.5">
      <c r="A53" s="30"/>
      <c r="B53" s="38" t="s">
        <v>62</v>
      </c>
      <c r="C53" s="37" t="s">
        <v>63</v>
      </c>
      <c r="D53" s="42">
        <v>228</v>
      </c>
      <c r="E53" s="41"/>
      <c r="G53" s="21"/>
      <c r="H53" s="21"/>
    </row>
    <row r="54" spans="1:8" s="20" customFormat="1" ht="30.75">
      <c r="A54" s="30"/>
      <c r="B54" s="38" t="s">
        <v>62</v>
      </c>
      <c r="C54" s="37" t="s">
        <v>120</v>
      </c>
      <c r="D54" s="42">
        <v>244</v>
      </c>
      <c r="E54" s="41"/>
      <c r="G54" s="21"/>
      <c r="H54" s="21"/>
    </row>
    <row r="55" spans="1:8" s="20" customFormat="1" ht="15">
      <c r="A55" s="30"/>
      <c r="B55" s="38" t="s">
        <v>134</v>
      </c>
      <c r="C55" s="37" t="s">
        <v>135</v>
      </c>
      <c r="D55" s="42">
        <v>2349.9</v>
      </c>
      <c r="E55" s="41"/>
      <c r="G55" s="21"/>
      <c r="H55" s="21"/>
    </row>
    <row r="56" spans="1:8" s="20" customFormat="1" ht="30.75">
      <c r="A56" s="30"/>
      <c r="B56" s="38" t="s">
        <v>55</v>
      </c>
      <c r="C56" s="39" t="s">
        <v>56</v>
      </c>
      <c r="D56" s="31">
        <v>207</v>
      </c>
      <c r="E56" s="41"/>
      <c r="G56" s="21"/>
      <c r="H56" s="21"/>
    </row>
    <row r="57" spans="1:8" s="20" customFormat="1" ht="30.75">
      <c r="A57" s="30"/>
      <c r="B57" s="38" t="s">
        <v>13</v>
      </c>
      <c r="C57" s="39" t="s">
        <v>104</v>
      </c>
      <c r="D57" s="31">
        <v>24.8</v>
      </c>
      <c r="E57" s="41"/>
      <c r="G57" s="21"/>
      <c r="H57" s="21"/>
    </row>
    <row r="58" spans="1:8" s="20" customFormat="1" ht="30.75">
      <c r="A58" s="30"/>
      <c r="B58" s="38" t="s">
        <v>8</v>
      </c>
      <c r="C58" s="39" t="s">
        <v>64</v>
      </c>
      <c r="D58" s="31">
        <f>217+223+97.44+90.8</f>
        <v>628.24</v>
      </c>
      <c r="E58" s="41"/>
      <c r="G58" s="21"/>
      <c r="H58" s="21"/>
    </row>
    <row r="59" spans="1:8" s="20" customFormat="1" ht="30.75">
      <c r="A59" s="30"/>
      <c r="B59" s="38" t="s">
        <v>107</v>
      </c>
      <c r="C59" s="39" t="s">
        <v>99</v>
      </c>
      <c r="D59" s="31">
        <v>75.98</v>
      </c>
      <c r="E59" s="41"/>
      <c r="G59" s="21"/>
      <c r="H59" s="21"/>
    </row>
    <row r="60" spans="1:8" s="20" customFormat="1" ht="46.5">
      <c r="A60" s="30"/>
      <c r="B60" s="38" t="s">
        <v>108</v>
      </c>
      <c r="C60" s="39" t="s">
        <v>109</v>
      </c>
      <c r="D60" s="31">
        <v>50</v>
      </c>
      <c r="E60" s="41"/>
      <c r="G60" s="21"/>
      <c r="H60" s="21"/>
    </row>
    <row r="61" spans="1:8" s="20" customFormat="1" ht="30.75">
      <c r="A61" s="30"/>
      <c r="B61" s="38" t="s">
        <v>132</v>
      </c>
      <c r="C61" s="39" t="s">
        <v>133</v>
      </c>
      <c r="D61" s="31">
        <v>51</v>
      </c>
      <c r="E61" s="41"/>
      <c r="G61" s="21"/>
      <c r="H61" s="21"/>
    </row>
    <row r="62" spans="1:8" s="20" customFormat="1" ht="108.75">
      <c r="A62" s="30"/>
      <c r="B62" s="38" t="s">
        <v>117</v>
      </c>
      <c r="C62" s="39" t="s">
        <v>118</v>
      </c>
      <c r="D62" s="31">
        <v>2000</v>
      </c>
      <c r="E62" s="41"/>
      <c r="G62" s="21"/>
      <c r="H62" s="21"/>
    </row>
    <row r="63" spans="1:8" s="20" customFormat="1" ht="78">
      <c r="A63" s="30"/>
      <c r="B63" s="38" t="s">
        <v>117</v>
      </c>
      <c r="C63" s="39" t="s">
        <v>119</v>
      </c>
      <c r="D63" s="31">
        <v>2000</v>
      </c>
      <c r="E63" s="41"/>
      <c r="G63" s="21"/>
      <c r="H63" s="21"/>
    </row>
    <row r="64" spans="1:8" s="20" customFormat="1" ht="30.75">
      <c r="A64" s="30"/>
      <c r="B64" s="38" t="s">
        <v>121</v>
      </c>
      <c r="C64" s="39" t="s">
        <v>122</v>
      </c>
      <c r="D64" s="31">
        <v>3498</v>
      </c>
      <c r="E64" s="41"/>
      <c r="G64" s="21"/>
      <c r="H64" s="21"/>
    </row>
    <row r="65" spans="1:8" s="20" customFormat="1" ht="93">
      <c r="A65" s="30"/>
      <c r="B65" s="38" t="s">
        <v>58</v>
      </c>
      <c r="C65" s="39" t="s">
        <v>60</v>
      </c>
      <c r="D65" s="31">
        <v>570</v>
      </c>
      <c r="E65" s="41"/>
      <c r="G65" s="21"/>
      <c r="H65" s="21"/>
    </row>
    <row r="66" spans="1:8" s="20" customFormat="1" ht="46.5">
      <c r="A66" s="30"/>
      <c r="B66" s="38" t="s">
        <v>59</v>
      </c>
      <c r="C66" s="39" t="s">
        <v>61</v>
      </c>
      <c r="D66" s="31">
        <v>423.8</v>
      </c>
      <c r="E66" s="41"/>
      <c r="G66" s="21"/>
      <c r="H66" s="21"/>
    </row>
    <row r="67" spans="1:8" s="20" customFormat="1" ht="30.75">
      <c r="A67" s="30"/>
      <c r="B67" s="38" t="s">
        <v>102</v>
      </c>
      <c r="C67" s="39" t="s">
        <v>103</v>
      </c>
      <c r="D67" s="31">
        <v>356.16</v>
      </c>
      <c r="E67" s="41"/>
      <c r="G67" s="21"/>
      <c r="H67" s="21"/>
    </row>
    <row r="68" spans="1:8" s="20" customFormat="1" ht="15">
      <c r="A68" s="30"/>
      <c r="B68" s="38" t="s">
        <v>130</v>
      </c>
      <c r="C68" s="39" t="s">
        <v>131</v>
      </c>
      <c r="D68" s="31">
        <v>1800</v>
      </c>
      <c r="E68" s="41"/>
      <c r="G68" s="21"/>
      <c r="H68" s="21"/>
    </row>
    <row r="69" spans="1:8" s="20" customFormat="1" ht="15">
      <c r="A69" s="30"/>
      <c r="B69" s="44" t="s">
        <v>85</v>
      </c>
      <c r="C69" s="37" t="s">
        <v>86</v>
      </c>
      <c r="D69" s="31">
        <v>45.44</v>
      </c>
      <c r="E69" s="41"/>
      <c r="G69" s="21"/>
      <c r="H69" s="21"/>
    </row>
    <row r="70" spans="1:8" s="20" customFormat="1" ht="15">
      <c r="A70" s="30"/>
      <c r="B70" s="44" t="s">
        <v>44</v>
      </c>
      <c r="C70" s="37" t="s">
        <v>45</v>
      </c>
      <c r="D70" s="31">
        <v>186.2</v>
      </c>
      <c r="E70" s="41"/>
      <c r="G70" s="21"/>
      <c r="H70" s="21"/>
    </row>
    <row r="71" spans="1:5" ht="54" customHeight="1">
      <c r="A71" s="27" t="s">
        <v>47</v>
      </c>
      <c r="B71" s="28"/>
      <c r="C71" s="28"/>
      <c r="D71" s="28"/>
      <c r="E71" s="28"/>
    </row>
    <row r="72" spans="1:5" ht="14.25">
      <c r="A72" s="2"/>
      <c r="B72" s="2"/>
      <c r="C72" s="2"/>
      <c r="D72" s="2"/>
      <c r="E72" s="2"/>
    </row>
    <row r="73" ht="14.25">
      <c r="E73" s="1"/>
    </row>
    <row r="74" ht="14.25">
      <c r="E74" s="1"/>
    </row>
    <row r="75" ht="14.25">
      <c r="E75" s="1"/>
    </row>
  </sheetData>
  <sheetProtection/>
  <mergeCells count="4">
    <mergeCell ref="D2:E2"/>
    <mergeCell ref="A3:E3"/>
    <mergeCell ref="A6:A70"/>
    <mergeCell ref="A71:E71"/>
  </mergeCells>
  <printOptions/>
  <pageMargins left="0.7086614173228347" right="0.1968503937007874" top="0.1968503937007874" bottom="0.15748031496062992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2016-04-26T13:18:11Z</cp:lastPrinted>
  <dcterms:created xsi:type="dcterms:W3CDTF">2006-09-28T05:33:49Z</dcterms:created>
  <dcterms:modified xsi:type="dcterms:W3CDTF">2018-07-25T12:20:39Z</dcterms:modified>
  <cp:category/>
  <cp:version/>
  <cp:contentType/>
  <cp:contentStatus/>
</cp:coreProperties>
</file>