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9'!$A$1:$P$42</definedName>
  </definedNames>
  <calcPr fullCalcOnLoad="1"/>
</workbook>
</file>

<file path=xl/sharedStrings.xml><?xml version="1.0" encoding="utf-8"?>
<sst xmlns="http://schemas.openxmlformats.org/spreadsheetml/2006/main" count="190" uniqueCount="140">
  <si>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</si>
  <si>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</si>
  <si>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</si>
  <si>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</si>
  <si>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</si>
  <si>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</si>
  <si>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</si>
  <si>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</si>
  <si>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</si>
  <si>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</si>
  <si>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</si>
  <si>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</si>
  <si>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</si>
  <si>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</si>
  <si>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</si>
  <si>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>бюджет города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</si>
  <si>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</si>
  <si>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</si>
  <si>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</si>
  <si>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</si>
  <si>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</si>
  <si>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</si>
  <si>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IV  квартал 2014 года</t>
  </si>
  <si>
    <t>Проведение городской выставки, ярмарки с участием субъектов МСП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</si>
  <si>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</si>
  <si>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</si>
  <si>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</si>
  <si>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</si>
  <si>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</si>
  <si>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</si>
  <si>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</si>
  <si>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</si>
  <si>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</si>
  <si>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</si>
  <si>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</si>
  <si>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</si>
  <si>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</si>
  <si>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</si>
  <si>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</si>
  <si>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федеральный бюджет</t>
  </si>
  <si>
    <t xml:space="preserve">Наименование подпрограммы, основного мероприятия, мероприятия подпрограммы
</t>
  </si>
  <si>
    <t>Финансовая поддержка мероприятий государственно-частного партнерства для реализации инвестиционных проектов</t>
  </si>
  <si>
    <t>2.1.1.</t>
  </si>
  <si>
    <t>2.1.2.</t>
  </si>
  <si>
    <t>2.1.3.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</si>
  <si>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</si>
  <si>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</si>
  <si>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</si>
  <si>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</si>
  <si>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</si>
  <si>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</si>
  <si>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</si>
  <si>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</si>
  <si>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</si>
  <si>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</si>
  <si>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</si>
  <si>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</si>
  <si>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</si>
  <si>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</si>
  <si>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</si>
  <si>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>Проведение конкурсов в сфере предпринимательства</t>
  </si>
  <si>
    <t>Проведение конкурса в сфере предпринимательства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</si>
  <si>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</si>
  <si>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</si>
  <si>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Итого по программе</t>
  </si>
  <si>
    <t>Предоставление имущественного взноса Некоммерческой организации "Муниципальный фонд поддержки малого предпринимательства " (далее - МФПМП) для целей предоставления  заемных средств субъектам МСП города</t>
  </si>
  <si>
    <t xml:space="preserve">начальник сектора перспективного развития Администрации города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</si>
  <si>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</si>
  <si>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</si>
  <si>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</si>
  <si>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</si>
  <si>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</si>
  <si>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</si>
  <si>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I квартал 2014 года</t>
  </si>
  <si>
    <t>Расширение доступа субъектов МСП  к финансовым ресурсам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</si>
  <si>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</si>
  <si>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</si>
  <si>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</si>
  <si>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</si>
  <si>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</si>
  <si>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 xml:space="preserve">Отчет </t>
  </si>
  <si>
    <t>Результат реализации                (краткое описание)</t>
  </si>
  <si>
    <t>Фактическая дата начала реализации мероприятия</t>
  </si>
  <si>
    <t>Предусмотрено муниципальной программой</t>
  </si>
  <si>
    <t>Факт на отчетную дату</t>
  </si>
  <si>
    <t>Расходы на реализацию муниципальной программы, (тыс.руб.)</t>
  </si>
  <si>
    <t>Заключено контрактов на отчетную дату, тыс.руб.</t>
  </si>
  <si>
    <t>причины не исполнения мероприятий</t>
  </si>
  <si>
    <t>октябрь</t>
  </si>
  <si>
    <t>сентябрь</t>
  </si>
  <si>
    <t>весь период</t>
  </si>
  <si>
    <t>Финансирование мероприятий в текущем году не предусмотрено</t>
  </si>
  <si>
    <t>январь</t>
  </si>
  <si>
    <t>IV квартал</t>
  </si>
  <si>
    <t xml:space="preserve">Начальник отдела экономики </t>
  </si>
  <si>
    <t>В.В.Воронина</t>
  </si>
  <si>
    <t>Корректировка документов стратегического и территориального планирования города Новошахтинска</t>
  </si>
  <si>
    <t>начальник отдела главного архитектора Администрации города  Бобрицкая А.И.</t>
  </si>
  <si>
    <t>Внесение изменений в правила землепользования и застройки муниципального образования «Город Новошахтинск»</t>
  </si>
  <si>
    <t>I квартал 2015 года</t>
  </si>
  <si>
    <t xml:space="preserve">директор Некоммерческого партнерства «Новошахтинский Зональный Бизнес-инкубатор» Налесный А.И. 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</si>
  <si>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</si>
  <si>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</si>
  <si>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декабрь</t>
  </si>
  <si>
    <t>Проведение семинаров, форумов, открытых уроков с участием обучающихся общеобразовательных организаций и студентов высших профессиональных учебных организаций города</t>
  </si>
  <si>
    <t>Проведение семинаров, форумов среди обучающихся общеобразовательных организаций и студентов высших учебных организаций по вопросам предпринимательской деятельности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</si>
  <si>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</si>
  <si>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</si>
  <si>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>Проведение конкурса «Защита прав потребителей глазами молодого поколения»</t>
  </si>
  <si>
    <t>I квартал</t>
  </si>
  <si>
    <t>II квартал</t>
  </si>
  <si>
    <t>III квартал</t>
  </si>
  <si>
    <t xml:space="preserve">IV  квартал </t>
  </si>
  <si>
    <t>Распространение для потребителей информационно-справочных материалов по вопросам защиты прав потребителей</t>
  </si>
  <si>
    <t xml:space="preserve">Проведение социологических опросов среди населения города </t>
  </si>
  <si>
    <t>Проведение конкурсов, акций, викторин для стимулирования добросовестной конкуренции среди предприятий города</t>
  </si>
  <si>
    <t>Проведение рейтингового конкурса «Доверие потребителей»</t>
  </si>
  <si>
    <t>3.2.3.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</si>
  <si>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</si>
  <si>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</si>
  <si>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Развитие субъектов малого и среднего предпринимательства  города Новошахтинска (далее – субъектов МСП)</t>
  </si>
  <si>
    <t>В рамках празднования 
Дня российского предпринимательства
проведено 63 мероприятия (приложение № 1)</t>
  </si>
  <si>
    <t>Проведение конкурса запланировано на IV квартал текущего года</t>
  </si>
  <si>
    <t>В помещении МФЦ 13.03.2015 проведена акция «Consumer Consulting – Узнай свои права!»</t>
  </si>
  <si>
    <t>Среди обучающихся общеобразовательных организаций и организаций начального, среднего профессионального образования города с 15.03.2015 по 15.04.2015 проведен творческий конкурс «Защита прав потребителей глазами молодого поколения» (постановление Администрации города от 11.03.2015 № 223). Победителям конкурса вручены дипломы, кубки и памятные подарки.</t>
  </si>
  <si>
    <t>Среди жителей города с 01.06.2015 по 30.06.2015 проведена общегородская викторина «Грамотный потребитель» (постановление Администрации города от 29.05.2015 № 544). Победителю викторины вручен диплом и памятный подарок.</t>
  </si>
  <si>
    <t>Инициаторам проекта разъяснены  условия участия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области. В текущем году заявка была подана ООО "Завод "ТермоПласт". Заявка была отклонена по решению конкурсной комиссии по проведению конкурса на право заключения соглашений об участии сторон государственно-частного партнерства в реализации инвестиционного проекта</t>
  </si>
  <si>
    <t>об исполнении плана реализации муниципальной программы города Новошахтинска "Развитие экономики" за 9 месяцев 2015 года</t>
  </si>
  <si>
    <t>На открытых уроках по защите прав потребителей в 6 школах города распространено 96 листовок, во время проведения акции «Consumer Consulting – Узнай свои права!» - 25 листовок, путем личного приема - 62 листовки.</t>
  </si>
  <si>
    <t>Проведен социологический опрос жителей города в сфере бытового обслуживания. Опрошено 323 респондента. Подводятся итоги.</t>
  </si>
  <si>
    <t>Планируется проведение конкурса в период с 15.10.2015 по 30.11.2015.</t>
  </si>
  <si>
    <t>На совещании по вопросу защиты прав предпринимателей 27.05.2015 распространено 200 листовок, 25.09.2015 - 64 листовки, путем личного приема - 48 листовок.</t>
  </si>
  <si>
    <t>Заключен договор  на изготовление проекта правил землепользования и застройки муниципального образования «Город Новошахтинск»</t>
  </si>
  <si>
    <t>август</t>
  </si>
  <si>
    <t>Подготовка презентационных и информационных материалов об инвестиционном климате и инвестиционных проектах города запланирована на  IV квартал текущего года</t>
  </si>
  <si>
    <t>Освоение денежных средств по данному мероприятию запланировано в IV квартале текущего года. На протяжение 9 месяцев отделом экономики ведется информационная и консультационная работа</t>
  </si>
  <si>
    <t>Фактическая дата окончания реализации мероприятия, наступления контрольного события</t>
  </si>
  <si>
    <t>В настоящее время ведутся работы по приведению проекта правил землепользованиями застройки муниципального образования «Город Новошахтинск» в соответствие с Приказом Минэкономразвития России от 30.09.2015 № 709 "О внесении изменений в классификатор видов разрешенного использования земельных участков, утвержденный приказом Минэкономразвития России от 1 сентября 2014 г. N 540"</t>
  </si>
  <si>
    <t xml:space="preserve">не требует финансирования. Проведено 9 мероприятий:                1) ярмарка, приуроченная к празднованию Международного женского дня - с 07.03.2015 по 08.03.2015; 2) «Пасхальная ярмарка» - 11.04.2015;                                3) ярмарка меда и продуктов пчеловодства – с 14.04.2015 по 19.04.2015;                                        4) ярмарка белорусских товаров – с 12.05.2015 по 17.05.2015;                                  5) ярмарка «Село-городу» - 23.05.2015;                                            6) ярмарка «Село-городу» - с 12.06.2015 по 14.06.2015;                     7) ярмарка меда и продуктов пчеловодства – с 20.09.2015 по 24.09.2015;                                               8) ярмарка белорусских товаров – с 21.09.2015 по 27.09.2015;                                             9) ярмарка «Село-городу» - 12.09.2015.    
</t>
  </si>
  <si>
    <t xml:space="preserve">успешным предпринимателям города к профессиональным праздникам вручены Благодарственные письма и Благодарность Мэра города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</si>
</sst>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1" fillId="0" borderId="0" xfId="0" applyNumberFormat="1" applyFont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165" fontId="41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1" fillId="0" borderId="10" xfId="0" applyFont="1" applyBorder="1" applyAlignment="1">
      <alignment horizontal="center" textRotation="90" wrapText="1"/>
    </xf>
    <xf numFmtId="0" fontId="41" fillId="34" borderId="0" xfId="0" applyFont="1" applyFill="1" applyAlignment="1">
      <alignment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1" fillId="33" borderId="0" xfId="0" applyFont="1" applyFill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64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48" zoomScaleNormal="77" zoomScaleSheetLayoutView="48"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6" sqref="P16"/>
    </sheetView>
  </sheetViews>
  <sheetFormatPr defaultColWidth="9.140625" defaultRowHeight="15"/>
  <cols>
    <col min="1" max="1" width="10.57421875" style="5" customWidth="1"/>
    <col min="2" max="2" width="41.28125" style="5" customWidth="1"/>
    <col min="3" max="3" width="34.57421875" style="5" customWidth="1"/>
    <col min="4" max="4" width="35.421875" style="5" customWidth="1"/>
    <col min="5" max="5" width="36.28125" style="5" customWidth="1"/>
    <col min="6" max="6" width="20.00390625" style="5" customWidth="1"/>
    <col min="7" max="7" width="19.28125" style="5" customWidth="1"/>
    <col min="8" max="8" width="23.7109375" style="18" hidden="1" customWidth="1"/>
    <col min="9" max="9" width="12.8515625" style="5" bestFit="1" customWidth="1"/>
    <col min="10" max="10" width="10.140625" style="5" hidden="1" customWidth="1"/>
    <col min="11" max="11" width="10.28125" style="5" hidden="1" customWidth="1"/>
    <col min="12" max="12" width="12.7109375" style="5" hidden="1" customWidth="1"/>
    <col min="13" max="13" width="9.00390625" style="5" hidden="1" customWidth="1"/>
    <col min="14" max="14" width="12.57421875" style="5" customWidth="1"/>
    <col min="15" max="15" width="15.00390625" style="5" customWidth="1"/>
    <col min="16" max="16" width="30.8515625" style="26" customWidth="1"/>
    <col min="17" max="16384" width="9.140625" style="5" customWidth="1"/>
  </cols>
  <sheetData>
    <row r="1" spans="1:16" s="16" customFormat="1" ht="20.25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6" customFormat="1" ht="20.25" customHeight="1">
      <c r="A2" s="45" t="s">
        <v>127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ht="12" customHeight="1"/>
    <row r="4" spans="1:16" ht="88.5" customHeight="1">
      <c r="A4" s="41" t="s">
        <v>59</v>
      </c>
      <c r="B4" s="41" t="s">
        <v>40</v>
      </c>
      <c r="C4" s="41" t="s">
        <v>17</v>
      </c>
      <c r="D4" s="41" t="s">
        <v>19</v>
      </c>
      <c r="E4" s="41" t="s">
        <v>81</v>
      </c>
      <c r="F4" s="41" t="s">
        <v>82</v>
      </c>
      <c r="G4" s="41" t="s">
        <v>136</v>
      </c>
      <c r="H4" s="39" t="s">
        <v>16</v>
      </c>
      <c r="I4" s="41" t="s">
        <v>85</v>
      </c>
      <c r="J4" s="41"/>
      <c r="K4" s="41"/>
      <c r="L4" s="41"/>
      <c r="M4" s="41"/>
      <c r="N4" s="41"/>
      <c r="O4" s="41" t="s">
        <v>86</v>
      </c>
      <c r="P4" s="42" t="s">
        <v>87</v>
      </c>
    </row>
    <row r="5" spans="1:16" ht="98.25" customHeight="1">
      <c r="A5" s="41"/>
      <c r="B5" s="41"/>
      <c r="C5" s="41"/>
      <c r="D5" s="41"/>
      <c r="E5" s="41"/>
      <c r="F5" s="41"/>
      <c r="G5" s="41"/>
      <c r="H5" s="39"/>
      <c r="I5" s="17" t="s">
        <v>83</v>
      </c>
      <c r="J5" s="17" t="s">
        <v>13</v>
      </c>
      <c r="K5" s="17" t="s">
        <v>39</v>
      </c>
      <c r="L5" s="17" t="s">
        <v>15</v>
      </c>
      <c r="M5" s="17" t="s">
        <v>14</v>
      </c>
      <c r="N5" s="17" t="s">
        <v>84</v>
      </c>
      <c r="O5" s="41"/>
      <c r="P5" s="42"/>
    </row>
    <row r="6" spans="1:16" s="24" customFormat="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19">
        <v>6</v>
      </c>
      <c r="I6" s="33">
        <v>8</v>
      </c>
      <c r="J6" s="33">
        <v>8</v>
      </c>
      <c r="K6" s="33">
        <v>9</v>
      </c>
      <c r="L6" s="33">
        <v>10</v>
      </c>
      <c r="M6" s="33">
        <v>11</v>
      </c>
      <c r="N6" s="33">
        <v>9</v>
      </c>
      <c r="O6" s="33">
        <v>10</v>
      </c>
      <c r="P6" s="34">
        <v>11</v>
      </c>
    </row>
    <row r="7" spans="1:16" ht="63" customHeight="1">
      <c r="A7" s="34" t="s">
        <v>3</v>
      </c>
      <c r="B7" s="7" t="s">
        <v>34</v>
      </c>
      <c r="C7" s="11" t="s">
        <v>66</v>
      </c>
      <c r="D7" s="7"/>
      <c r="E7" s="7"/>
      <c r="F7" s="7"/>
      <c r="G7" s="7"/>
      <c r="H7" s="20"/>
      <c r="I7" s="13">
        <f>I8+I9+I11+I10</f>
        <v>2270</v>
      </c>
      <c r="J7" s="13">
        <f>SUM(J8:J11)</f>
        <v>0</v>
      </c>
      <c r="K7" s="13">
        <f>SUM(K8:K11)</f>
        <v>0</v>
      </c>
      <c r="L7" s="13">
        <f>SUM(L8:L11)</f>
        <v>831.1</v>
      </c>
      <c r="M7" s="13">
        <f>SUM(M8:M11)</f>
        <v>2070</v>
      </c>
      <c r="N7" s="13">
        <f>SUM(N8:N11)</f>
        <v>197</v>
      </c>
      <c r="O7" s="13">
        <f>SUM(O8:O11)</f>
        <v>197</v>
      </c>
      <c r="P7" s="7"/>
    </row>
    <row r="8" spans="1:16" ht="297" customHeight="1">
      <c r="A8" s="34" t="s">
        <v>6</v>
      </c>
      <c r="B8" s="28" t="s">
        <v>96</v>
      </c>
      <c r="C8" s="11" t="s">
        <v>97</v>
      </c>
      <c r="D8" s="29" t="s">
        <v>98</v>
      </c>
      <c r="E8" s="29" t="s">
        <v>132</v>
      </c>
      <c r="F8" s="29" t="s">
        <v>99</v>
      </c>
      <c r="G8" s="29" t="s">
        <v>99</v>
      </c>
      <c r="H8" s="20" t="s">
        <v>73</v>
      </c>
      <c r="I8" s="13">
        <v>200</v>
      </c>
      <c r="J8" s="13">
        <v>0</v>
      </c>
      <c r="K8" s="13">
        <v>0</v>
      </c>
      <c r="L8" s="13">
        <v>831.1</v>
      </c>
      <c r="M8" s="13">
        <v>0</v>
      </c>
      <c r="N8" s="2">
        <v>197</v>
      </c>
      <c r="O8" s="31">
        <v>197</v>
      </c>
      <c r="P8" s="27" t="s">
        <v>137</v>
      </c>
    </row>
    <row r="9" spans="1:16" ht="337.5" customHeight="1">
      <c r="A9" s="34" t="s">
        <v>7</v>
      </c>
      <c r="B9" s="3" t="s">
        <v>27</v>
      </c>
      <c r="C9" s="11" t="s">
        <v>66</v>
      </c>
      <c r="D9" s="7" t="s">
        <v>41</v>
      </c>
      <c r="E9" s="7"/>
      <c r="F9" s="7" t="s">
        <v>35</v>
      </c>
      <c r="G9" s="7" t="s">
        <v>35</v>
      </c>
      <c r="H9" s="20" t="s">
        <v>35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">
        <v>0</v>
      </c>
      <c r="O9" s="6"/>
      <c r="P9" s="27" t="s">
        <v>126</v>
      </c>
    </row>
    <row r="10" spans="1:16" ht="107.25" customHeight="1">
      <c r="A10" s="9" t="s">
        <v>8</v>
      </c>
      <c r="B10" s="3" t="s">
        <v>28</v>
      </c>
      <c r="C10" s="11" t="s">
        <v>100</v>
      </c>
      <c r="D10" s="7" t="s">
        <v>36</v>
      </c>
      <c r="E10" s="7"/>
      <c r="F10" s="7" t="s">
        <v>37</v>
      </c>
      <c r="G10" s="7" t="s">
        <v>37</v>
      </c>
      <c r="H10" s="20" t="s">
        <v>37</v>
      </c>
      <c r="I10" s="13">
        <v>2070</v>
      </c>
      <c r="J10" s="13">
        <v>0</v>
      </c>
      <c r="K10" s="13">
        <v>0</v>
      </c>
      <c r="L10" s="13">
        <v>0</v>
      </c>
      <c r="M10" s="13">
        <v>2000</v>
      </c>
      <c r="N10" s="2">
        <v>0</v>
      </c>
      <c r="O10" s="6"/>
      <c r="P10" s="7" t="s">
        <v>122</v>
      </c>
    </row>
    <row r="11" spans="1:16" ht="140.25" customHeight="1">
      <c r="A11" s="9" t="s">
        <v>25</v>
      </c>
      <c r="B11" s="3" t="s">
        <v>29</v>
      </c>
      <c r="C11" s="11" t="s">
        <v>66</v>
      </c>
      <c r="D11" s="7" t="s">
        <v>38</v>
      </c>
      <c r="E11" s="7"/>
      <c r="F11" s="27" t="s">
        <v>133</v>
      </c>
      <c r="G11" s="27" t="s">
        <v>88</v>
      </c>
      <c r="H11" s="20"/>
      <c r="I11" s="13"/>
      <c r="J11" s="13">
        <v>0</v>
      </c>
      <c r="K11" s="13">
        <v>0</v>
      </c>
      <c r="L11" s="13">
        <v>0</v>
      </c>
      <c r="M11" s="13">
        <v>70</v>
      </c>
      <c r="N11" s="2">
        <v>0</v>
      </c>
      <c r="O11" s="6"/>
      <c r="P11" s="7" t="s">
        <v>134</v>
      </c>
    </row>
    <row r="12" spans="1:16" ht="68.25" customHeight="1">
      <c r="A12" s="33" t="s">
        <v>4</v>
      </c>
      <c r="B12" s="6" t="s">
        <v>120</v>
      </c>
      <c r="C12" s="6" t="s">
        <v>67</v>
      </c>
      <c r="D12" s="6"/>
      <c r="E12" s="6"/>
      <c r="F12" s="6"/>
      <c r="G12" s="6"/>
      <c r="H12" s="20"/>
      <c r="I12" s="2">
        <f>I13+I17+I19+I21</f>
        <v>365.6</v>
      </c>
      <c r="J12" s="2">
        <f>J13+J17+J19+J21</f>
        <v>2152.2</v>
      </c>
      <c r="K12" s="2">
        <f>K13+K17+K19+K21</f>
        <v>0</v>
      </c>
      <c r="L12" s="2">
        <f>L13+L17+L19+L21</f>
        <v>236.5</v>
      </c>
      <c r="M12" s="2">
        <f>M13+M17+M19+M21</f>
        <v>0</v>
      </c>
      <c r="N12" s="2">
        <f>N13+O17+O19+O21</f>
        <v>0</v>
      </c>
      <c r="O12" s="2">
        <f>O13+P17+P19+P21</f>
        <v>0</v>
      </c>
      <c r="P12" s="7"/>
    </row>
    <row r="13" spans="1:16" ht="33" customHeight="1">
      <c r="A13" s="33" t="s">
        <v>10</v>
      </c>
      <c r="B13" s="15" t="s">
        <v>74</v>
      </c>
      <c r="C13" s="6" t="s">
        <v>67</v>
      </c>
      <c r="D13" s="6"/>
      <c r="E13" s="6"/>
      <c r="F13" s="6"/>
      <c r="G13" s="6"/>
      <c r="H13" s="20"/>
      <c r="I13" s="2">
        <f>I16</f>
        <v>365.6</v>
      </c>
      <c r="J13" s="2">
        <f>J16</f>
        <v>0</v>
      </c>
      <c r="K13" s="2">
        <f>K16</f>
        <v>0</v>
      </c>
      <c r="L13" s="2">
        <f>L16</f>
        <v>0</v>
      </c>
      <c r="M13" s="2">
        <f>M16</f>
        <v>0</v>
      </c>
      <c r="N13" s="2">
        <f>N16</f>
        <v>0</v>
      </c>
      <c r="O13" s="2">
        <f>O16</f>
        <v>0</v>
      </c>
      <c r="P13" s="7"/>
    </row>
    <row r="14" spans="1:16" ht="208.5" customHeight="1">
      <c r="A14" s="36" t="s">
        <v>42</v>
      </c>
      <c r="B14" s="38" t="s">
        <v>2</v>
      </c>
      <c r="C14" s="6" t="s">
        <v>67</v>
      </c>
      <c r="D14" s="6" t="s">
        <v>21</v>
      </c>
      <c r="E14" s="6"/>
      <c r="F14" s="6" t="s">
        <v>89</v>
      </c>
      <c r="G14" s="6" t="s">
        <v>88</v>
      </c>
      <c r="H14" s="20" t="s">
        <v>20</v>
      </c>
      <c r="I14" s="2">
        <v>0</v>
      </c>
      <c r="J14" s="2">
        <f>SUM(K14:N14)</f>
        <v>0</v>
      </c>
      <c r="K14" s="2">
        <f>SUM(L14:O14)</f>
        <v>0</v>
      </c>
      <c r="L14" s="2">
        <f>SUM(M14:P14)</f>
        <v>0</v>
      </c>
      <c r="M14" s="2">
        <f>SUM(N14:Q14)</f>
        <v>0</v>
      </c>
      <c r="N14" s="2">
        <v>0</v>
      </c>
      <c r="O14" s="2">
        <v>0</v>
      </c>
      <c r="P14" s="7" t="s">
        <v>91</v>
      </c>
    </row>
    <row r="15" spans="1:16" ht="120">
      <c r="A15" s="36" t="s">
        <v>43</v>
      </c>
      <c r="B15" s="28" t="s">
        <v>9</v>
      </c>
      <c r="C15" s="29" t="s">
        <v>68</v>
      </c>
      <c r="D15" s="29" t="s">
        <v>24</v>
      </c>
      <c r="E15" s="6"/>
      <c r="F15" s="6" t="s">
        <v>89</v>
      </c>
      <c r="G15" s="6" t="s">
        <v>88</v>
      </c>
      <c r="H15" s="20" t="s">
        <v>20</v>
      </c>
      <c r="I15" s="2">
        <f>SUM(J15:M15)</f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6"/>
      <c r="P15" s="7" t="s">
        <v>91</v>
      </c>
    </row>
    <row r="16" spans="1:16" ht="152.25" customHeight="1">
      <c r="A16" s="36" t="s">
        <v>44</v>
      </c>
      <c r="B16" s="28" t="s">
        <v>101</v>
      </c>
      <c r="C16" s="29" t="s">
        <v>68</v>
      </c>
      <c r="D16" s="28" t="s">
        <v>102</v>
      </c>
      <c r="E16" s="6"/>
      <c r="F16" s="6" t="s">
        <v>89</v>
      </c>
      <c r="G16" s="6" t="s">
        <v>103</v>
      </c>
      <c r="H16" s="20" t="s">
        <v>20</v>
      </c>
      <c r="I16" s="2">
        <f>329.3+36.3</f>
        <v>365.6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6"/>
      <c r="P16" s="3" t="s">
        <v>135</v>
      </c>
    </row>
    <row r="17" spans="1:17" ht="66" customHeight="1">
      <c r="A17" s="33" t="s">
        <v>30</v>
      </c>
      <c r="B17" s="15" t="s">
        <v>0</v>
      </c>
      <c r="C17" s="6" t="s">
        <v>68</v>
      </c>
      <c r="D17" s="6"/>
      <c r="E17" s="6"/>
      <c r="F17" s="6"/>
      <c r="G17" s="6"/>
      <c r="H17" s="20"/>
      <c r="I17" s="2">
        <f>I18</f>
        <v>0</v>
      </c>
      <c r="J17" s="2">
        <f aca="true" t="shared" si="0" ref="J17:O17">J18</f>
        <v>2152.2</v>
      </c>
      <c r="K17" s="2">
        <f t="shared" si="0"/>
        <v>0</v>
      </c>
      <c r="L17" s="2">
        <f t="shared" si="0"/>
        <v>236.5</v>
      </c>
      <c r="M17" s="2">
        <f t="shared" si="0"/>
        <v>0</v>
      </c>
      <c r="N17" s="2">
        <f t="shared" si="0"/>
        <v>0</v>
      </c>
      <c r="O17" s="2">
        <f t="shared" si="0"/>
        <v>0</v>
      </c>
      <c r="P17" s="34"/>
      <c r="Q17" s="1"/>
    </row>
    <row r="18" spans="1:17" ht="123" customHeight="1">
      <c r="A18" s="33" t="s">
        <v>45</v>
      </c>
      <c r="B18" s="15" t="s">
        <v>65</v>
      </c>
      <c r="C18" s="6" t="s">
        <v>68</v>
      </c>
      <c r="D18" s="15" t="s">
        <v>18</v>
      </c>
      <c r="E18" s="15"/>
      <c r="F18" s="15" t="s">
        <v>89</v>
      </c>
      <c r="G18" s="38" t="s">
        <v>103</v>
      </c>
      <c r="H18" s="21" t="s">
        <v>20</v>
      </c>
      <c r="I18" s="2">
        <v>0</v>
      </c>
      <c r="J18" s="2">
        <v>2152.2</v>
      </c>
      <c r="K18" s="2">
        <v>0</v>
      </c>
      <c r="L18" s="2">
        <v>236.5</v>
      </c>
      <c r="M18" s="2">
        <v>0</v>
      </c>
      <c r="N18" s="2">
        <v>0</v>
      </c>
      <c r="O18" s="33">
        <v>0</v>
      </c>
      <c r="P18" s="7" t="s">
        <v>91</v>
      </c>
      <c r="Q18" s="1"/>
    </row>
    <row r="19" spans="1:17" ht="60" customHeight="1">
      <c r="A19" s="33" t="s">
        <v>31</v>
      </c>
      <c r="B19" s="15" t="s">
        <v>1</v>
      </c>
      <c r="C19" s="6" t="s">
        <v>67</v>
      </c>
      <c r="D19" s="6"/>
      <c r="E19" s="6"/>
      <c r="F19" s="6"/>
      <c r="G19" s="6"/>
      <c r="H19" s="20"/>
      <c r="I19" s="2">
        <f>I20</f>
        <v>0</v>
      </c>
      <c r="J19" s="2">
        <f aca="true" t="shared" si="1" ref="J19:O19">J20</f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  <c r="O19" s="2">
        <f t="shared" si="1"/>
        <v>0</v>
      </c>
      <c r="P19" s="7"/>
      <c r="Q19" s="1"/>
    </row>
    <row r="20" spans="1:16" ht="210">
      <c r="A20" s="33" t="s">
        <v>46</v>
      </c>
      <c r="B20" s="29" t="s">
        <v>104</v>
      </c>
      <c r="C20" s="29" t="s">
        <v>69</v>
      </c>
      <c r="D20" s="29" t="s">
        <v>105</v>
      </c>
      <c r="E20" s="30" t="s">
        <v>121</v>
      </c>
      <c r="F20" s="6" t="s">
        <v>92</v>
      </c>
      <c r="G20" s="6" t="s">
        <v>103</v>
      </c>
      <c r="H20" s="20" t="s">
        <v>75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3">
        <v>0</v>
      </c>
      <c r="P20" s="7"/>
    </row>
    <row r="21" spans="1:16" ht="109.5" customHeight="1">
      <c r="A21" s="33" t="s">
        <v>32</v>
      </c>
      <c r="B21" s="15" t="s">
        <v>58</v>
      </c>
      <c r="C21" s="6" t="s">
        <v>70</v>
      </c>
      <c r="D21" s="6"/>
      <c r="E21" s="6"/>
      <c r="F21" s="6"/>
      <c r="G21" s="6"/>
      <c r="H21" s="20"/>
      <c r="I21" s="2">
        <f>I22+I23</f>
        <v>0</v>
      </c>
      <c r="J21" s="2">
        <f aca="true" t="shared" si="2" ref="J21:M22">SUM(K21:N21)</f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>N22+N23</f>
        <v>0</v>
      </c>
      <c r="O21" s="6"/>
      <c r="P21" s="7"/>
    </row>
    <row r="22" spans="1:16" ht="106.5" customHeight="1">
      <c r="A22" s="33" t="s">
        <v>47</v>
      </c>
      <c r="B22" s="6" t="s">
        <v>60</v>
      </c>
      <c r="C22" s="6" t="s">
        <v>71</v>
      </c>
      <c r="D22" s="6" t="s">
        <v>61</v>
      </c>
      <c r="E22" s="6" t="s">
        <v>139</v>
      </c>
      <c r="F22" s="6" t="s">
        <v>93</v>
      </c>
      <c r="G22" s="6" t="s">
        <v>93</v>
      </c>
      <c r="H22" s="20" t="s">
        <v>22</v>
      </c>
      <c r="I22" s="2">
        <f>SUM(J22:M22)</f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>SUM(O22:R22)</f>
        <v>0</v>
      </c>
      <c r="O22" s="2">
        <f>SUM(P22:S22)</f>
        <v>0</v>
      </c>
      <c r="P22" s="7" t="s">
        <v>91</v>
      </c>
    </row>
    <row r="23" spans="1:16" ht="390">
      <c r="A23" s="33" t="s">
        <v>48</v>
      </c>
      <c r="B23" s="6" t="s">
        <v>12</v>
      </c>
      <c r="C23" s="6" t="s">
        <v>71</v>
      </c>
      <c r="D23" s="6" t="s">
        <v>23</v>
      </c>
      <c r="E23" s="11" t="s">
        <v>138</v>
      </c>
      <c r="F23" s="6" t="s">
        <v>90</v>
      </c>
      <c r="G23" s="6" t="s">
        <v>90</v>
      </c>
      <c r="H23" s="20" t="s">
        <v>79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6">
        <v>0</v>
      </c>
      <c r="P23" s="7"/>
    </row>
    <row r="24" spans="1:16" ht="64.5" customHeight="1">
      <c r="A24" s="36" t="s">
        <v>5</v>
      </c>
      <c r="B24" s="6" t="s">
        <v>33</v>
      </c>
      <c r="C24" s="6" t="s">
        <v>72</v>
      </c>
      <c r="D24" s="6"/>
      <c r="E24" s="6"/>
      <c r="F24" s="6"/>
      <c r="G24" s="6"/>
      <c r="H24" s="20"/>
      <c r="I24" s="14">
        <f>I25+I31</f>
        <v>0</v>
      </c>
      <c r="J24" s="14">
        <f>+J25+J31</f>
        <v>0</v>
      </c>
      <c r="K24" s="14">
        <f>+K25+K31</f>
        <v>0</v>
      </c>
      <c r="L24" s="14">
        <f>+L25+L31</f>
        <v>0</v>
      </c>
      <c r="M24" s="14">
        <f>+M25+M31</f>
        <v>0</v>
      </c>
      <c r="N24" s="2">
        <v>0</v>
      </c>
      <c r="O24" s="6">
        <v>0</v>
      </c>
      <c r="P24" s="7"/>
    </row>
    <row r="25" spans="1:16" ht="64.5" customHeight="1">
      <c r="A25" s="36" t="s">
        <v>11</v>
      </c>
      <c r="B25" s="4" t="s">
        <v>57</v>
      </c>
      <c r="C25" s="6" t="s">
        <v>72</v>
      </c>
      <c r="D25" s="6"/>
      <c r="E25" s="6"/>
      <c r="F25" s="6"/>
      <c r="G25" s="6"/>
      <c r="H25" s="20"/>
      <c r="I25" s="14">
        <f>I26+I27+I28+I29+I30</f>
        <v>0</v>
      </c>
      <c r="J25" s="14">
        <f aca="true" t="shared" si="3" ref="J25:O25">J26+J27+J28+J29+J30</f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 t="shared" si="3"/>
        <v>0</v>
      </c>
      <c r="P25" s="7"/>
    </row>
    <row r="26" spans="1:16" ht="62.25" customHeight="1">
      <c r="A26" s="46" t="s">
        <v>50</v>
      </c>
      <c r="B26" s="47" t="s">
        <v>106</v>
      </c>
      <c r="C26" s="48" t="s">
        <v>72</v>
      </c>
      <c r="D26" s="4" t="s">
        <v>107</v>
      </c>
      <c r="E26" s="35" t="s">
        <v>123</v>
      </c>
      <c r="F26" s="10" t="s">
        <v>109</v>
      </c>
      <c r="G26" s="10" t="s">
        <v>109</v>
      </c>
      <c r="H26" s="22" t="s">
        <v>76</v>
      </c>
      <c r="I26" s="14">
        <f>+J26+K26+L26+M26</f>
        <v>0</v>
      </c>
      <c r="J26" s="14">
        <v>0</v>
      </c>
      <c r="K26" s="14">
        <v>0</v>
      </c>
      <c r="L26" s="14">
        <v>0</v>
      </c>
      <c r="M26" s="14">
        <v>0</v>
      </c>
      <c r="N26" s="2">
        <v>0</v>
      </c>
      <c r="O26" s="6"/>
      <c r="P26" s="7"/>
    </row>
    <row r="27" spans="1:16" ht="239.25" customHeight="1">
      <c r="A27" s="46"/>
      <c r="B27" s="47"/>
      <c r="C27" s="48"/>
      <c r="D27" s="4" t="s">
        <v>108</v>
      </c>
      <c r="E27" s="32" t="s">
        <v>124</v>
      </c>
      <c r="F27" s="10" t="s">
        <v>109</v>
      </c>
      <c r="G27" s="10" t="s">
        <v>110</v>
      </c>
      <c r="H27" s="22"/>
      <c r="I27" s="14">
        <v>0</v>
      </c>
      <c r="J27" s="14"/>
      <c r="K27" s="14"/>
      <c r="L27" s="14"/>
      <c r="M27" s="14"/>
      <c r="N27" s="2">
        <v>0</v>
      </c>
      <c r="O27" s="6"/>
      <c r="P27" s="7"/>
    </row>
    <row r="28" spans="1:16" ht="151.5" customHeight="1">
      <c r="A28" s="46"/>
      <c r="B28" s="47"/>
      <c r="C28" s="48"/>
      <c r="D28" s="4" t="s">
        <v>63</v>
      </c>
      <c r="E28" s="32" t="s">
        <v>125</v>
      </c>
      <c r="F28" s="10" t="s">
        <v>109</v>
      </c>
      <c r="G28" s="10" t="s">
        <v>111</v>
      </c>
      <c r="H28" s="22"/>
      <c r="I28" s="14">
        <v>0</v>
      </c>
      <c r="J28" s="14"/>
      <c r="K28" s="14"/>
      <c r="L28" s="14"/>
      <c r="M28" s="14"/>
      <c r="N28" s="2">
        <v>0</v>
      </c>
      <c r="O28" s="6"/>
      <c r="P28" s="7"/>
    </row>
    <row r="29" spans="1:16" ht="48.75" customHeight="1">
      <c r="A29" s="46"/>
      <c r="B29" s="47"/>
      <c r="C29" s="48"/>
      <c r="D29" s="4" t="s">
        <v>62</v>
      </c>
      <c r="E29" s="10"/>
      <c r="F29" s="10" t="s">
        <v>112</v>
      </c>
      <c r="G29" s="10" t="s">
        <v>112</v>
      </c>
      <c r="H29" s="22" t="s">
        <v>77</v>
      </c>
      <c r="I29" s="14">
        <f>+J29+K29+L29+M29</f>
        <v>0</v>
      </c>
      <c r="J29" s="14">
        <v>0</v>
      </c>
      <c r="K29" s="14">
        <v>0</v>
      </c>
      <c r="L29" s="14">
        <v>0</v>
      </c>
      <c r="M29" s="14">
        <v>0</v>
      </c>
      <c r="N29" s="2">
        <v>0</v>
      </c>
      <c r="O29" s="6"/>
      <c r="P29" s="7"/>
    </row>
    <row r="30" spans="1:16" ht="128.25" customHeight="1">
      <c r="A30" s="36" t="s">
        <v>51</v>
      </c>
      <c r="B30" s="10" t="s">
        <v>55</v>
      </c>
      <c r="C30" s="6" t="s">
        <v>72</v>
      </c>
      <c r="D30" s="11" t="s">
        <v>113</v>
      </c>
      <c r="E30" s="35" t="s">
        <v>128</v>
      </c>
      <c r="F30" s="10" t="s">
        <v>110</v>
      </c>
      <c r="G30" s="10" t="s">
        <v>111</v>
      </c>
      <c r="H30" s="22" t="s">
        <v>78</v>
      </c>
      <c r="I30" s="14">
        <f>+J30+K30+L30+M30</f>
        <v>0</v>
      </c>
      <c r="J30" s="14">
        <v>0</v>
      </c>
      <c r="K30" s="14">
        <v>0</v>
      </c>
      <c r="L30" s="14">
        <v>0</v>
      </c>
      <c r="M30" s="14">
        <v>0</v>
      </c>
      <c r="N30" s="2">
        <v>0</v>
      </c>
      <c r="O30" s="6"/>
      <c r="P30" s="7"/>
    </row>
    <row r="31" spans="1:16" ht="66" customHeight="1">
      <c r="A31" s="12" t="s">
        <v>26</v>
      </c>
      <c r="B31" s="4" t="s">
        <v>56</v>
      </c>
      <c r="C31" s="6" t="s">
        <v>72</v>
      </c>
      <c r="D31" s="11"/>
      <c r="E31" s="10"/>
      <c r="F31" s="10"/>
      <c r="G31" s="10"/>
      <c r="H31" s="22"/>
      <c r="I31" s="14">
        <f aca="true" t="shared" si="4" ref="I31:N31">I32+I33+I34</f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6"/>
      <c r="P31" s="7"/>
    </row>
    <row r="32" spans="1:16" ht="93.75" customHeight="1">
      <c r="A32" s="36" t="s">
        <v>52</v>
      </c>
      <c r="B32" s="10" t="s">
        <v>54</v>
      </c>
      <c r="C32" s="6" t="s">
        <v>72</v>
      </c>
      <c r="D32" s="4" t="s">
        <v>114</v>
      </c>
      <c r="E32" s="4" t="s">
        <v>129</v>
      </c>
      <c r="F32" s="10" t="s">
        <v>110</v>
      </c>
      <c r="G32" s="10" t="s">
        <v>111</v>
      </c>
      <c r="H32" s="22" t="s">
        <v>77</v>
      </c>
      <c r="I32" s="14">
        <f aca="true" t="shared" si="5" ref="I32:N32">+J32+K32+L32+M32</f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6"/>
      <c r="P32" s="27"/>
    </row>
    <row r="33" spans="1:16" ht="110.25" customHeight="1">
      <c r="A33" s="37" t="s">
        <v>53</v>
      </c>
      <c r="B33" s="4" t="s">
        <v>115</v>
      </c>
      <c r="C33" s="6" t="s">
        <v>72</v>
      </c>
      <c r="D33" s="4" t="s">
        <v>116</v>
      </c>
      <c r="E33" s="10" t="s">
        <v>130</v>
      </c>
      <c r="F33" s="10" t="s">
        <v>111</v>
      </c>
      <c r="G33" s="10" t="s">
        <v>112</v>
      </c>
      <c r="H33" s="22" t="s">
        <v>78</v>
      </c>
      <c r="I33" s="14">
        <f>+J33+K33+L33+M33</f>
        <v>0</v>
      </c>
      <c r="J33" s="14">
        <v>0</v>
      </c>
      <c r="K33" s="14">
        <v>0</v>
      </c>
      <c r="L33" s="14">
        <v>0</v>
      </c>
      <c r="M33" s="14">
        <v>0</v>
      </c>
      <c r="N33" s="2">
        <v>0</v>
      </c>
      <c r="O33" s="6"/>
      <c r="P33" s="7"/>
    </row>
    <row r="34" spans="1:16" ht="123.75" customHeight="1">
      <c r="A34" s="36" t="s">
        <v>117</v>
      </c>
      <c r="B34" s="10" t="s">
        <v>118</v>
      </c>
      <c r="C34" s="6" t="s">
        <v>72</v>
      </c>
      <c r="D34" s="4" t="s">
        <v>119</v>
      </c>
      <c r="E34" s="10" t="s">
        <v>131</v>
      </c>
      <c r="F34" s="10" t="s">
        <v>110</v>
      </c>
      <c r="G34" s="10" t="s">
        <v>111</v>
      </c>
      <c r="H34" s="22"/>
      <c r="I34" s="14">
        <v>0</v>
      </c>
      <c r="J34" s="14"/>
      <c r="K34" s="14"/>
      <c r="L34" s="14"/>
      <c r="M34" s="14"/>
      <c r="N34" s="2">
        <v>0</v>
      </c>
      <c r="O34" s="6"/>
      <c r="P34" s="7"/>
    </row>
    <row r="35" spans="1:16" ht="15">
      <c r="A35" s="33" t="s">
        <v>49</v>
      </c>
      <c r="B35" s="6" t="s">
        <v>64</v>
      </c>
      <c r="C35" s="6"/>
      <c r="D35" s="6"/>
      <c r="E35" s="6"/>
      <c r="F35" s="6"/>
      <c r="G35" s="6"/>
      <c r="H35" s="20"/>
      <c r="I35" s="2">
        <f>I7+I12+I24</f>
        <v>2635.6</v>
      </c>
      <c r="J35" s="2">
        <f>J7+J12+J24</f>
        <v>2152.2</v>
      </c>
      <c r="K35" s="2">
        <f>K7+K12+K24</f>
        <v>0</v>
      </c>
      <c r="L35" s="2">
        <f>L7+L12+L24</f>
        <v>1067.6</v>
      </c>
      <c r="M35" s="2">
        <f>M7+M12+M24</f>
        <v>2070</v>
      </c>
      <c r="N35" s="2">
        <f>N7+N12+N24</f>
        <v>197</v>
      </c>
      <c r="O35" s="2">
        <f>O7+O12+O24</f>
        <v>197</v>
      </c>
      <c r="P35" s="7"/>
    </row>
    <row r="36" spans="1:17" ht="21" customHeight="1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6" ht="21" customHeight="1">
      <c r="A37" s="43" t="s">
        <v>94</v>
      </c>
      <c r="B37" s="43"/>
      <c r="C37" s="43"/>
      <c r="D37" s="43"/>
      <c r="H37" s="5"/>
      <c r="O37" s="44" t="s">
        <v>95</v>
      </c>
      <c r="P37" s="44"/>
    </row>
    <row r="38" spans="1:17" ht="22.5" customHeight="1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40" ht="15">
      <c r="B40" s="25"/>
    </row>
    <row r="41" ht="15">
      <c r="B41" s="25"/>
    </row>
  </sheetData>
  <sheetProtection/>
  <mergeCells count="20">
    <mergeCell ref="A37:D37"/>
    <mergeCell ref="O37:P37"/>
    <mergeCell ref="A2:P2"/>
    <mergeCell ref="A1:P1"/>
    <mergeCell ref="A4:A5"/>
    <mergeCell ref="B4:B5"/>
    <mergeCell ref="A26:A29"/>
    <mergeCell ref="B26:B29"/>
    <mergeCell ref="C26:C29"/>
    <mergeCell ref="E4:E5"/>
    <mergeCell ref="H4:H5"/>
    <mergeCell ref="B36:Q36"/>
    <mergeCell ref="B38:Q38"/>
    <mergeCell ref="F4:F5"/>
    <mergeCell ref="G4:G5"/>
    <mergeCell ref="I4:N4"/>
    <mergeCell ref="O4:O5"/>
    <mergeCell ref="P4:P5"/>
    <mergeCell ref="C4:C5"/>
    <mergeCell ref="D4:D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2015-11-10T12:05:04Z</dcterms:modified>
  <cp:category/>
  <cp:version/>
  <cp:contentType/>
  <cp:contentStatus/>
</cp:coreProperties>
</file>