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285" windowWidth="14805" windowHeight="7830"/>
  </bookViews>
  <sheets>
    <sheet name="прил 3" sheetId="2" r:id="rId1"/>
  </sheets>
  <definedNames>
    <definedName name="_xlnm.Print_Titles" localSheetId="0">'прил 3'!$8:$8</definedName>
    <definedName name="_xlnm.Print_Area" localSheetId="0">'прил 3'!$A$1:$O$47</definedName>
  </definedNames>
  <calcPr calcId="145621"/>
</workbook>
</file>

<file path=xl/calcChain.xml><?xml version="1.0" encoding="utf-8"?>
<calcChain xmlns="http://schemas.openxmlformats.org/spreadsheetml/2006/main">
  <c r="K19" i="2" l="1"/>
  <c r="K13" i="2"/>
  <c r="J37" i="2"/>
  <c r="K37" i="2"/>
  <c r="L37" i="2"/>
  <c r="M37" i="2"/>
  <c r="N37" i="2"/>
  <c r="O37" i="2"/>
  <c r="I37" i="2"/>
  <c r="J34" i="2"/>
  <c r="K34" i="2"/>
  <c r="L34" i="2"/>
  <c r="M34" i="2"/>
  <c r="N34" i="2"/>
  <c r="O34" i="2"/>
  <c r="I34" i="2"/>
  <c r="J32" i="2"/>
  <c r="K32" i="2"/>
  <c r="K31" i="2" s="1"/>
  <c r="K12" i="2" s="1"/>
  <c r="L32" i="2"/>
  <c r="M32" i="2"/>
  <c r="M31" i="2" s="1"/>
  <c r="M12" i="2" s="1"/>
  <c r="N32" i="2"/>
  <c r="O32" i="2"/>
  <c r="O31" i="2" s="1"/>
  <c r="O12" i="2" s="1"/>
  <c r="I32" i="2"/>
  <c r="J31" i="2"/>
  <c r="J12" i="2" s="1"/>
  <c r="L31" i="2"/>
  <c r="L12" i="2" s="1"/>
  <c r="N31" i="2"/>
  <c r="N12" i="2" s="1"/>
  <c r="I31" i="2"/>
  <c r="I12" i="2" s="1"/>
  <c r="J29" i="2"/>
  <c r="K29" i="2"/>
  <c r="L29" i="2"/>
  <c r="M29" i="2"/>
  <c r="N29" i="2"/>
  <c r="O29" i="2"/>
  <c r="I29" i="2"/>
  <c r="J27" i="2"/>
  <c r="K27" i="2"/>
  <c r="L27" i="2"/>
  <c r="M27" i="2"/>
  <c r="N27" i="2"/>
  <c r="O27" i="2"/>
  <c r="I27" i="2"/>
  <c r="J19" i="2"/>
  <c r="L19" i="2"/>
  <c r="L18" i="2" s="1"/>
  <c r="L10" i="2" s="1"/>
  <c r="M19" i="2"/>
  <c r="N19" i="2"/>
  <c r="N18" i="2" s="1"/>
  <c r="N10" i="2" s="1"/>
  <c r="O19" i="2"/>
  <c r="I19" i="2"/>
  <c r="I18" i="2" s="1"/>
  <c r="I10" i="2" s="1"/>
  <c r="J13" i="2"/>
  <c r="J11" i="2" s="1"/>
  <c r="L13" i="2"/>
  <c r="L11" i="2" s="1"/>
  <c r="M13" i="2"/>
  <c r="M11" i="2" s="1"/>
  <c r="N13" i="2"/>
  <c r="N11" i="2" s="1"/>
  <c r="O13" i="2"/>
  <c r="I13" i="2"/>
  <c r="K11" i="2"/>
  <c r="O11" i="2"/>
  <c r="K18" i="2" l="1"/>
  <c r="K10" i="2" s="1"/>
  <c r="K9" i="2" s="1"/>
  <c r="J18" i="2"/>
  <c r="J10" i="2" s="1"/>
  <c r="J9" i="2" s="1"/>
  <c r="O18" i="2"/>
  <c r="O10" i="2" s="1"/>
  <c r="O9" i="2" s="1"/>
  <c r="M18" i="2"/>
  <c r="M10" i="2" s="1"/>
  <c r="M9" i="2" s="1"/>
  <c r="L9" i="2"/>
  <c r="N9" i="2"/>
  <c r="R20" i="2" l="1"/>
  <c r="R21" i="2"/>
  <c r="R22" i="2"/>
  <c r="R23" i="2"/>
  <c r="R24" i="2"/>
  <c r="R25" i="2"/>
  <c r="R26" i="2"/>
  <c r="R28" i="2"/>
  <c r="R30" i="2"/>
  <c r="R14" i="2"/>
  <c r="R15" i="2"/>
  <c r="R16" i="2"/>
  <c r="R17" i="2"/>
  <c r="R32" i="2"/>
  <c r="R34" i="2"/>
  <c r="R39" i="2"/>
  <c r="I11" i="2" l="1"/>
  <c r="I9" i="2" s="1"/>
  <c r="R9" i="2" s="1"/>
  <c r="R27" i="2"/>
  <c r="R31" i="2" l="1"/>
  <c r="R19" i="2"/>
  <c r="R13" i="2"/>
  <c r="R11" i="2"/>
  <c r="R12" i="2"/>
  <c r="R29" i="2" l="1"/>
  <c r="R18" i="2" l="1"/>
  <c r="R10" i="2" l="1"/>
</calcChain>
</file>

<file path=xl/sharedStrings.xml><?xml version="1.0" encoding="utf-8"?>
<sst xmlns="http://schemas.openxmlformats.org/spreadsheetml/2006/main" count="226" uniqueCount="88">
  <si>
    <t>Содействие развитию организаций, образующих инфраструктуру поддержки субъектов МСП</t>
  </si>
  <si>
    <t>Предоставление субсидий начинающим предпринимателям в целях возмещения части затрат по организации собственного дела, а именно возмещения части арендных платежей, стоимости приобретенных основных средств, материалов, методической и справочной литературы, обучения сотрудников, программного обеспечения, услуг по его обновлению, услуг по получению патентов, лицензий, свидетельств авторских прав, услуг на рекламу</t>
  </si>
  <si>
    <t>Предоставление субсидий субъектам МСП в целях возмещения части процентной ставки по привлеченным кредитам, займам</t>
  </si>
  <si>
    <t>Отдел экономики Администрации города</t>
  </si>
  <si>
    <t>1.</t>
  </si>
  <si>
    <t>2.</t>
  </si>
  <si>
    <t>3.</t>
  </si>
  <si>
    <t>1.1.</t>
  </si>
  <si>
    <t>1.2.</t>
  </si>
  <si>
    <t>Развитие субъектов малого и среднего предпринимательства города Новошахтинска</t>
  </si>
  <si>
    <t>Субсидирование субъектов МСП по компенсации затрат на разработку проектно-сметной документации,  бизнес-планов инвестиционных проектов</t>
  </si>
  <si>
    <t>Предоставление субсидий на компенсацию части арендных платежей субъектам МСП в приоритетных видах деятельности, объектам инфраструктуры поддержки малого и среднего предпринимательства</t>
  </si>
  <si>
    <t>Предоставление субсидий в целях возмещения приобретенных основных средств и (или) программного обеспечения в приоритетных видах деятельности</t>
  </si>
  <si>
    <t>Предоставление субсидий субъектам МСП в целях возмещения части стоимости присоединения к сетям:  электрическим; газораспределительным; водопровода и канализации</t>
  </si>
  <si>
    <t>Предоставление субсидий субъектам МСП в целях возмещения части затрат, связанных с участием в зарубежных и российских выставочно-ярмарочных мероприятиях</t>
  </si>
  <si>
    <t>2.1.</t>
  </si>
  <si>
    <t>3.1.</t>
  </si>
  <si>
    <t>4.2.</t>
  </si>
  <si>
    <t>Статус</t>
  </si>
  <si>
    <t xml:space="preserve">Наименование  муниципальной  программы, подпрограммы муниципальной программы, основного мероприятия, мероприятия подпрограммы
</t>
  </si>
  <si>
    <t xml:space="preserve">Ответственный  исполнитель,  соисполнители,  участники
</t>
  </si>
  <si>
    <t>Расходы (тыс. руб.), годы</t>
  </si>
  <si>
    <t>ГРБС</t>
  </si>
  <si>
    <t>РзПр</t>
  </si>
  <si>
    <t>ЦСР</t>
  </si>
  <si>
    <t>ВР</t>
  </si>
  <si>
    <t xml:space="preserve">Код бюджетной  классификации   
</t>
  </si>
  <si>
    <t>Х</t>
  </si>
  <si>
    <t>Расширение доступа субъектов малого и среднего предпринимательства (далее – субъектов МСП) к финансовым ресурсам</t>
  </si>
  <si>
    <t>Приложение №3</t>
  </si>
  <si>
    <t>3.2.</t>
  </si>
  <si>
    <t>3.3.</t>
  </si>
  <si>
    <t>Муниципальная программа</t>
  </si>
  <si>
    <t>Развитие экономики</t>
  </si>
  <si>
    <t>всего, в том числе:</t>
  </si>
  <si>
    <t>Отдел потребительского рынка Администрации города</t>
  </si>
  <si>
    <t>Создание благоприятного хозяйственного климата и административной среды</t>
  </si>
  <si>
    <t xml:space="preserve">Создание подготовленной  для реализации инвестиционных проектов инженерно-транспортной инфраструктуры 
</t>
  </si>
  <si>
    <t>Сектор перспективного развития Администрации города</t>
  </si>
  <si>
    <t>Формирование экономических механизмов привлечения и поддержки инвестиций и финансовой инфраструктуры</t>
  </si>
  <si>
    <t xml:space="preserve">Обеспечение мероприятий, направленных на формирование благоприятного инвестиционного имиджа </t>
  </si>
  <si>
    <t>2.2.</t>
  </si>
  <si>
    <t>2.3.</t>
  </si>
  <si>
    <t>2.4.</t>
  </si>
  <si>
    <t>Расходы бюджета города  на реализацию программы</t>
  </si>
  <si>
    <t xml:space="preserve">Защита прав потребителей в городе Новошахтинске </t>
  </si>
  <si>
    <t>Создание благоприятных условий для привлечения инвестиций в город Новошахтинск</t>
  </si>
  <si>
    <t>4.</t>
  </si>
  <si>
    <t>Отдел экономики Администрации города, всего</t>
  </si>
  <si>
    <t>3.1.1.</t>
  </si>
  <si>
    <t>3.1.2.</t>
  </si>
  <si>
    <t>3.1.3.</t>
  </si>
  <si>
    <t>3.1.4.</t>
  </si>
  <si>
    <t>3.1.5.</t>
  </si>
  <si>
    <t>3.1.6.</t>
  </si>
  <si>
    <t>3.1.7.</t>
  </si>
  <si>
    <t>3.2.1.</t>
  </si>
  <si>
    <t>3.3.1.</t>
  </si>
  <si>
    <t>4.1.</t>
  </si>
  <si>
    <t>4.3.</t>
  </si>
  <si>
    <t>№    п/п</t>
  </si>
  <si>
    <t>Подпрограмма №1</t>
  </si>
  <si>
    <t xml:space="preserve">Основное мероприятие </t>
  </si>
  <si>
    <t xml:space="preserve">Мероприятие </t>
  </si>
  <si>
    <t>Подпрограмма №2</t>
  </si>
  <si>
    <t>Подпрограмма №3</t>
  </si>
  <si>
    <t xml:space="preserve">Сектор перспективного развития Администрации города
</t>
  </si>
  <si>
    <t>Муниципальное бюджетное учреждение города Новошахтинска «Многофункциональный центр предоставления государственных и муниципальных услуг»</t>
  </si>
  <si>
    <t>4.1.1.</t>
  </si>
  <si>
    <t>4.2.1.</t>
  </si>
  <si>
    <t>4.2.2.</t>
  </si>
  <si>
    <t>Проведение социологических опросов среди потребителей, представителей хозяйствующих субъектов города по вопросам защиты прав потребителей в различных сферах деятельности</t>
  </si>
  <si>
    <t>Распространение и издание для предприятий и индивидуальных предпринимателей информационных  материалов  по вопросам  обеспечения соблюдения  защиты  прав в различных  сферах деятельности</t>
  </si>
  <si>
    <t>4.3.1.</t>
  </si>
  <si>
    <t>4.3.2.</t>
  </si>
  <si>
    <t>Распространение и издание для потребителей информационно-справочных  материалов  по вопросам  защиты  прав потребителей  в  различных  сферах экономической деятельности</t>
  </si>
  <si>
    <t>Профилактика правонарушений в сфере защиты прав потребителей</t>
  </si>
  <si>
    <t>Информационное обеспечение потребителей. Просвещение и популяризация вопросов защиты прав потребителей</t>
  </si>
  <si>
    <t>Укрепление системы защиты прав потребителей на территории города</t>
  </si>
  <si>
    <t>Пропаганда и популяризация предпринимательской деятельности</t>
  </si>
  <si>
    <t>Проведение конкурсов, викторин по направлению «Защита прав потребителей» среди граждан города, учащихся образовательных учреждений города</t>
  </si>
  <si>
    <t>Сектор перспективного развития Администрации города, всего</t>
  </si>
  <si>
    <t>Отдел потребительского рынка Администрации города, всего</t>
  </si>
  <si>
    <t xml:space="preserve">Организация проведения конкурсов в сфере предпринимательства  </t>
  </si>
  <si>
    <t>Предоставление имущественного взноса МФПМП для целей предоставления  заемных средств субъектам малого и среднего предпринимательства города</t>
  </si>
  <si>
    <t>Организация и осуществление приема жалоб потребителей в муниципальном бюджетном учреждении города Новошахтинска «Многофункциональный центр предоставления государственных и муниципальных услуг»</t>
  </si>
  <si>
    <t>к муниципальной программе  
города Новошахтинска «Развитие экономики»</t>
  </si>
  <si>
    <t>Заместитель Главы
Администрации города
по социальным вопросам                                                                                                                                                             Е.И. Туркатова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</si>
</sst>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6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  <charset val="204"/>
    </font>
    <font>
      <sz val="12"/>
      <name val="Arial"/>
      <family val="2"/>
      <charset val="204"/>
    </font>
    <font>
      <b/>
      <sz val="12"/>
      <color theme="1"/>
      <name val="Arial"/>
      <family val="2"/>
      <charset val="204"/>
    </font>
    <font>
      <b/>
      <sz val="12"/>
      <name val="Arial"/>
      <family val="2"/>
      <charset val="204"/>
    </font>
    <font>
      <sz val="20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165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165" fontId="1" fillId="0" borderId="0" xfId="0" applyNumberFormat="1" applyFont="1" applyAlignment="1">
      <alignment horizontal="center" wrapText="1"/>
    </xf>
    <xf numFmtId="0" fontId="1" fillId="2" borderId="1" xfId="0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wrapText="1"/>
    </xf>
    <xf numFmtId="0" fontId="1" fillId="2" borderId="0" xfId="0" applyFont="1" applyFill="1" applyAlignment="1">
      <alignment wrapText="1"/>
    </xf>
    <xf numFmtId="165" fontId="1" fillId="2" borderId="0" xfId="0" applyNumberFormat="1" applyFont="1" applyFill="1" applyAlignment="1">
      <alignment horizontal="center" wrapText="1"/>
    </xf>
    <xf numFmtId="0" fontId="1" fillId="0" borderId="1" xfId="0" applyFont="1" applyBorder="1" applyAlignment="1">
      <alignment horizontal="left" vertical="top" wrapText="1"/>
    </xf>
    <xf numFmtId="0" fontId="1" fillId="0" borderId="0" xfId="0" applyNumberFormat="1" applyFont="1" applyAlignment="1">
      <alignment horizontal="center" vertical="top" wrapText="1"/>
    </xf>
    <xf numFmtId="0" fontId="1" fillId="0" borderId="1" xfId="0" applyNumberFormat="1" applyFont="1" applyBorder="1" applyAlignment="1">
      <alignment horizontal="center" vertical="top" wrapText="1"/>
    </xf>
    <xf numFmtId="0" fontId="1" fillId="0" borderId="1" xfId="0" applyNumberFormat="1" applyFont="1" applyBorder="1" applyAlignment="1">
      <alignment horizontal="left" vertical="top" wrapText="1"/>
    </xf>
    <xf numFmtId="16" fontId="1" fillId="0" borderId="1" xfId="0" applyNumberFormat="1" applyFont="1" applyBorder="1" applyAlignment="1">
      <alignment horizontal="left" vertical="top" wrapText="1"/>
    </xf>
    <xf numFmtId="1" fontId="1" fillId="0" borderId="1" xfId="0" applyNumberFormat="1" applyFont="1" applyBorder="1" applyAlignment="1">
      <alignment horizontal="left" vertical="top" wrapText="1"/>
    </xf>
    <xf numFmtId="0" fontId="1" fillId="0" borderId="0" xfId="0" applyNumberFormat="1" applyFont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165" fontId="3" fillId="0" borderId="0" xfId="0" applyNumberFormat="1" applyFont="1" applyAlignment="1">
      <alignment horizontal="center" wrapText="1"/>
    </xf>
    <xf numFmtId="1" fontId="2" fillId="0" borderId="1" xfId="0" applyNumberFormat="1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165" fontId="2" fillId="0" borderId="0" xfId="0" applyNumberFormat="1" applyFont="1" applyAlignment="1">
      <alignment horizontal="center" wrapText="1"/>
    </xf>
    <xf numFmtId="0" fontId="2" fillId="0" borderId="3" xfId="0" applyFont="1" applyBorder="1" applyAlignment="1">
      <alignment vertical="top" wrapText="1"/>
    </xf>
    <xf numFmtId="0" fontId="2" fillId="0" borderId="1" xfId="0" applyNumberFormat="1" applyFont="1" applyBorder="1" applyAlignment="1">
      <alignment horizontal="left" vertical="top" wrapText="1"/>
    </xf>
    <xf numFmtId="0" fontId="2" fillId="0" borderId="0" xfId="0" applyFont="1" applyAlignment="1">
      <alignment wrapText="1"/>
    </xf>
    <xf numFmtId="0" fontId="2" fillId="0" borderId="0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2" fillId="0" borderId="0" xfId="0" applyNumberFormat="1" applyFont="1" applyBorder="1" applyAlignment="1">
      <alignment horizontal="left" vertical="top" wrapText="1"/>
    </xf>
    <xf numFmtId="0" fontId="2" fillId="0" borderId="0" xfId="0" applyFont="1" applyBorder="1" applyAlignment="1">
      <alignment horizontal="center" vertical="center" wrapText="1"/>
    </xf>
    <xf numFmtId="165" fontId="2" fillId="0" borderId="0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165" fontId="1" fillId="2" borderId="1" xfId="0" applyNumberFormat="1" applyFont="1" applyFill="1" applyBorder="1" applyAlignment="1">
      <alignment horizontal="center" vertical="center" wrapText="1"/>
    </xf>
    <xf numFmtId="165" fontId="2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1" fillId="2" borderId="1" xfId="0" applyFont="1" applyFill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center" vertical="center" wrapText="1"/>
    </xf>
    <xf numFmtId="165" fontId="5" fillId="0" borderId="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5" fillId="2" borderId="0" xfId="0" applyFont="1" applyFill="1" applyAlignment="1">
      <alignment horizontal="center" wrapText="1"/>
    </xf>
    <xf numFmtId="0" fontId="1" fillId="2" borderId="0" xfId="0" applyFont="1" applyFill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3"/>
  <sheetViews>
    <sheetView tabSelected="1" view="pageBreakPreview" topLeftCell="A25" zoomScale="60" zoomScaleNormal="84" workbookViewId="0">
      <selection activeCell="C2" sqref="C2"/>
    </sheetView>
  </sheetViews>
  <sheetFormatPr defaultColWidth="9.140625" defaultRowHeight="15" x14ac:dyDescent="0.2"/>
  <cols>
    <col min="1" max="1" width="8.28515625" style="17" customWidth="1"/>
    <col min="2" max="2" width="23.140625" style="1" customWidth="1"/>
    <col min="3" max="3" width="53.7109375" style="1" customWidth="1"/>
    <col min="4" max="4" width="38.5703125" style="1" customWidth="1"/>
    <col min="5" max="5" width="8.5703125" style="1" customWidth="1"/>
    <col min="6" max="6" width="9.85546875" style="1" customWidth="1"/>
    <col min="7" max="7" width="9.42578125" style="1" customWidth="1"/>
    <col min="8" max="8" width="8" style="1" customWidth="1"/>
    <col min="9" max="9" width="11.42578125" style="1" customWidth="1"/>
    <col min="10" max="10" width="10.140625" style="1" bestFit="1" customWidth="1"/>
    <col min="11" max="12" width="11" style="1" customWidth="1"/>
    <col min="13" max="13" width="10.5703125" style="1" customWidth="1"/>
    <col min="14" max="14" width="11" style="1" customWidth="1"/>
    <col min="15" max="15" width="10.85546875" style="1" customWidth="1"/>
    <col min="16" max="17" width="9.140625" style="1"/>
    <col min="18" max="18" width="12.7109375" style="1" customWidth="1"/>
    <col min="19" max="16384" width="9.140625" style="1"/>
  </cols>
  <sheetData>
    <row r="1" spans="1:18" ht="22.5" customHeight="1" x14ac:dyDescent="0.35">
      <c r="B1" s="52"/>
      <c r="C1" s="52"/>
      <c r="D1" s="52"/>
      <c r="E1" s="52"/>
      <c r="F1" s="52"/>
      <c r="G1" s="52"/>
      <c r="H1" s="53" t="s">
        <v>29</v>
      </c>
      <c r="I1" s="53"/>
      <c r="J1" s="53"/>
      <c r="K1" s="53"/>
      <c r="L1" s="53"/>
      <c r="M1" s="53"/>
      <c r="N1" s="53"/>
      <c r="O1" s="53"/>
    </row>
    <row r="2" spans="1:18" ht="50.25" customHeight="1" x14ac:dyDescent="0.35">
      <c r="B2" s="52"/>
      <c r="C2" s="52"/>
      <c r="D2" s="52"/>
      <c r="E2" s="52"/>
      <c r="F2" s="52"/>
      <c r="G2" s="52"/>
      <c r="H2" s="53" t="s">
        <v>86</v>
      </c>
      <c r="I2" s="53"/>
      <c r="J2" s="53"/>
      <c r="K2" s="53"/>
      <c r="L2" s="53"/>
      <c r="M2" s="53"/>
      <c r="N2" s="53"/>
      <c r="O2" s="53"/>
    </row>
    <row r="3" spans="1:18" ht="25.5" x14ac:dyDescent="0.35"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</row>
    <row r="4" spans="1:18" ht="25.5" x14ac:dyDescent="0.35">
      <c r="B4" s="59" t="s">
        <v>44</v>
      </c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</row>
    <row r="5" spans="1:18" x14ac:dyDescent="0.2"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</row>
    <row r="6" spans="1:18" ht="54" customHeight="1" x14ac:dyDescent="0.2">
      <c r="A6" s="54" t="s">
        <v>60</v>
      </c>
      <c r="B6" s="61" t="s">
        <v>18</v>
      </c>
      <c r="C6" s="61" t="s">
        <v>19</v>
      </c>
      <c r="D6" s="61" t="s">
        <v>20</v>
      </c>
      <c r="E6" s="61" t="s">
        <v>26</v>
      </c>
      <c r="F6" s="61"/>
      <c r="G6" s="61"/>
      <c r="H6" s="61"/>
      <c r="I6" s="61" t="s">
        <v>21</v>
      </c>
      <c r="J6" s="61"/>
      <c r="K6" s="61"/>
      <c r="L6" s="61"/>
      <c r="M6" s="61"/>
      <c r="N6" s="61"/>
      <c r="O6" s="61"/>
    </row>
    <row r="7" spans="1:18" ht="48.75" customHeight="1" x14ac:dyDescent="0.2">
      <c r="A7" s="55"/>
      <c r="B7" s="61"/>
      <c r="C7" s="61"/>
      <c r="D7" s="61"/>
      <c r="E7" s="10" t="s">
        <v>22</v>
      </c>
      <c r="F7" s="10" t="s">
        <v>23</v>
      </c>
      <c r="G7" s="10" t="s">
        <v>24</v>
      </c>
      <c r="H7" s="10" t="s">
        <v>25</v>
      </c>
      <c r="I7" s="12">
        <v>2014</v>
      </c>
      <c r="J7" s="12">
        <v>2015</v>
      </c>
      <c r="K7" s="12">
        <v>2016</v>
      </c>
      <c r="L7" s="12">
        <v>2017</v>
      </c>
      <c r="M7" s="12">
        <v>2018</v>
      </c>
      <c r="N7" s="12">
        <v>2019</v>
      </c>
      <c r="O7" s="12">
        <v>2020</v>
      </c>
    </row>
    <row r="8" spans="1:18" x14ac:dyDescent="0.2">
      <c r="A8" s="18">
        <v>1</v>
      </c>
      <c r="B8" s="13">
        <v>2</v>
      </c>
      <c r="C8" s="13">
        <v>3</v>
      </c>
      <c r="D8" s="13">
        <v>4</v>
      </c>
      <c r="E8" s="13">
        <v>5</v>
      </c>
      <c r="F8" s="13">
        <v>6</v>
      </c>
      <c r="G8" s="13">
        <v>7</v>
      </c>
      <c r="H8" s="13">
        <v>8</v>
      </c>
      <c r="I8" s="13">
        <v>9</v>
      </c>
      <c r="J8" s="13">
        <v>10</v>
      </c>
      <c r="K8" s="13">
        <v>11</v>
      </c>
      <c r="L8" s="13">
        <v>12</v>
      </c>
      <c r="M8" s="13">
        <v>13</v>
      </c>
      <c r="N8" s="13">
        <v>14</v>
      </c>
      <c r="O8" s="13">
        <v>15</v>
      </c>
    </row>
    <row r="9" spans="1:18" ht="33" customHeight="1" x14ac:dyDescent="0.2">
      <c r="A9" s="19" t="s">
        <v>4</v>
      </c>
      <c r="B9" s="11" t="s">
        <v>32</v>
      </c>
      <c r="C9" s="11" t="s">
        <v>33</v>
      </c>
      <c r="D9" s="11" t="s">
        <v>34</v>
      </c>
      <c r="E9" s="10" t="s">
        <v>27</v>
      </c>
      <c r="F9" s="10" t="s">
        <v>27</v>
      </c>
      <c r="G9" s="10" t="s">
        <v>27</v>
      </c>
      <c r="H9" s="10" t="s">
        <v>27</v>
      </c>
      <c r="I9" s="4">
        <f>I10+I11+I12</f>
        <v>4007.61</v>
      </c>
      <c r="J9" s="4">
        <f t="shared" ref="J9:O9" si="0">J10+J11+J12</f>
        <v>3405.8</v>
      </c>
      <c r="K9" s="4">
        <f>K10+K11+K12</f>
        <v>3511.7</v>
      </c>
      <c r="L9" s="4">
        <f t="shared" si="0"/>
        <v>3568</v>
      </c>
      <c r="M9" s="4">
        <f t="shared" si="0"/>
        <v>3627.6</v>
      </c>
      <c r="N9" s="4">
        <f t="shared" si="0"/>
        <v>3690.8</v>
      </c>
      <c r="O9" s="4">
        <f t="shared" si="0"/>
        <v>3757.8</v>
      </c>
      <c r="R9" s="6">
        <f>SUM(I9:O9)</f>
        <v>25569.309999999998</v>
      </c>
    </row>
    <row r="10" spans="1:18" ht="34.5" customHeight="1" x14ac:dyDescent="0.2">
      <c r="A10" s="19" t="s">
        <v>7</v>
      </c>
      <c r="B10" s="11"/>
      <c r="C10" s="11"/>
      <c r="D10" s="11" t="s">
        <v>48</v>
      </c>
      <c r="E10" s="10">
        <v>902</v>
      </c>
      <c r="F10" s="10" t="s">
        <v>27</v>
      </c>
      <c r="G10" s="10" t="s">
        <v>27</v>
      </c>
      <c r="H10" s="10" t="s">
        <v>27</v>
      </c>
      <c r="I10" s="4">
        <f>I18</f>
        <v>2986.5</v>
      </c>
      <c r="J10" s="4">
        <f t="shared" ref="J10:O10" si="1">J18</f>
        <v>3215.8</v>
      </c>
      <c r="K10" s="4">
        <f t="shared" si="1"/>
        <v>3321.7</v>
      </c>
      <c r="L10" s="4">
        <f t="shared" si="1"/>
        <v>3378</v>
      </c>
      <c r="M10" s="4">
        <f t="shared" si="1"/>
        <v>3437.6</v>
      </c>
      <c r="N10" s="4">
        <f t="shared" si="1"/>
        <v>3500.8</v>
      </c>
      <c r="O10" s="4">
        <f t="shared" si="1"/>
        <v>3567.8</v>
      </c>
      <c r="R10" s="6">
        <f t="shared" ref="R10:R39" si="2">SUM(I10:O10)</f>
        <v>23408.2</v>
      </c>
    </row>
    <row r="11" spans="1:18" ht="48" customHeight="1" x14ac:dyDescent="0.2">
      <c r="A11" s="19" t="s">
        <v>8</v>
      </c>
      <c r="B11" s="11"/>
      <c r="C11" s="11"/>
      <c r="D11" s="36" t="s">
        <v>81</v>
      </c>
      <c r="E11" s="34">
        <v>902</v>
      </c>
      <c r="F11" s="10" t="s">
        <v>27</v>
      </c>
      <c r="G11" s="10" t="s">
        <v>27</v>
      </c>
      <c r="H11" s="10" t="s">
        <v>27</v>
      </c>
      <c r="I11" s="4">
        <f t="shared" ref="I11:O11" si="3">I13</f>
        <v>981.11</v>
      </c>
      <c r="J11" s="4">
        <f t="shared" si="3"/>
        <v>150</v>
      </c>
      <c r="K11" s="4">
        <f t="shared" si="3"/>
        <v>150</v>
      </c>
      <c r="L11" s="4">
        <f t="shared" si="3"/>
        <v>150</v>
      </c>
      <c r="M11" s="4">
        <f t="shared" si="3"/>
        <v>150</v>
      </c>
      <c r="N11" s="4">
        <f t="shared" si="3"/>
        <v>150</v>
      </c>
      <c r="O11" s="4">
        <f t="shared" si="3"/>
        <v>150</v>
      </c>
      <c r="R11" s="6">
        <f t="shared" si="2"/>
        <v>1881.1100000000001</v>
      </c>
    </row>
    <row r="12" spans="1:18" ht="45" customHeight="1" x14ac:dyDescent="0.2">
      <c r="A12" s="19" t="s">
        <v>7</v>
      </c>
      <c r="B12" s="11"/>
      <c r="C12" s="11"/>
      <c r="D12" s="36" t="s">
        <v>82</v>
      </c>
      <c r="E12" s="34">
        <v>902</v>
      </c>
      <c r="F12" s="10" t="s">
        <v>27</v>
      </c>
      <c r="G12" s="10" t="s">
        <v>27</v>
      </c>
      <c r="H12" s="10" t="s">
        <v>27</v>
      </c>
      <c r="I12" s="4">
        <f>I31</f>
        <v>40</v>
      </c>
      <c r="J12" s="4">
        <f t="shared" ref="J12:O12" si="4">J31</f>
        <v>40</v>
      </c>
      <c r="K12" s="4">
        <f t="shared" si="4"/>
        <v>40</v>
      </c>
      <c r="L12" s="4">
        <f t="shared" si="4"/>
        <v>40</v>
      </c>
      <c r="M12" s="4">
        <f t="shared" si="4"/>
        <v>40</v>
      </c>
      <c r="N12" s="4">
        <f t="shared" si="4"/>
        <v>40</v>
      </c>
      <c r="O12" s="4">
        <f t="shared" si="4"/>
        <v>40</v>
      </c>
      <c r="R12" s="6">
        <f t="shared" si="2"/>
        <v>280</v>
      </c>
    </row>
    <row r="13" spans="1:18" s="14" customFormat="1" ht="51.75" customHeight="1" x14ac:dyDescent="0.2">
      <c r="A13" s="19" t="s">
        <v>5</v>
      </c>
      <c r="B13" s="9" t="s">
        <v>61</v>
      </c>
      <c r="C13" s="9" t="s">
        <v>46</v>
      </c>
      <c r="D13" s="48" t="s">
        <v>66</v>
      </c>
      <c r="E13" s="34">
        <v>902</v>
      </c>
      <c r="F13" s="7" t="s">
        <v>27</v>
      </c>
      <c r="G13" s="7" t="s">
        <v>27</v>
      </c>
      <c r="H13" s="7" t="s">
        <v>27</v>
      </c>
      <c r="I13" s="8">
        <f>SUM(I14:I17)</f>
        <v>981.11</v>
      </c>
      <c r="J13" s="8">
        <f t="shared" ref="J13:O13" si="5">SUM(J14:J17)</f>
        <v>150</v>
      </c>
      <c r="K13" s="8">
        <f>SUM(K14:K17)</f>
        <v>150</v>
      </c>
      <c r="L13" s="8">
        <f t="shared" si="5"/>
        <v>150</v>
      </c>
      <c r="M13" s="8">
        <f t="shared" si="5"/>
        <v>150</v>
      </c>
      <c r="N13" s="8">
        <f t="shared" si="5"/>
        <v>150</v>
      </c>
      <c r="O13" s="8">
        <f t="shared" si="5"/>
        <v>150</v>
      </c>
      <c r="R13" s="15">
        <f>SUM(I13:O13)</f>
        <v>1881.1100000000001</v>
      </c>
    </row>
    <row r="14" spans="1:18" s="14" customFormat="1" ht="47.25" customHeight="1" x14ac:dyDescent="0.2">
      <c r="A14" s="19" t="s">
        <v>15</v>
      </c>
      <c r="B14" s="9" t="s">
        <v>62</v>
      </c>
      <c r="C14" s="9" t="s">
        <v>36</v>
      </c>
      <c r="D14" s="9" t="s">
        <v>38</v>
      </c>
      <c r="E14" s="34">
        <v>902</v>
      </c>
      <c r="F14" s="7" t="s">
        <v>27</v>
      </c>
      <c r="G14" s="7" t="s">
        <v>27</v>
      </c>
      <c r="H14" s="7" t="s">
        <v>27</v>
      </c>
      <c r="I14" s="8">
        <v>831.11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R14" s="15">
        <f>SUM(I14:O14)</f>
        <v>831.11</v>
      </c>
    </row>
    <row r="15" spans="1:18" s="14" customFormat="1" ht="47.25" customHeight="1" x14ac:dyDescent="0.2">
      <c r="A15" s="19" t="s">
        <v>41</v>
      </c>
      <c r="B15" s="9" t="s">
        <v>62</v>
      </c>
      <c r="C15" s="9" t="s">
        <v>37</v>
      </c>
      <c r="D15" s="9" t="s">
        <v>38</v>
      </c>
      <c r="E15" s="34">
        <v>902</v>
      </c>
      <c r="F15" s="7" t="s">
        <v>27</v>
      </c>
      <c r="G15" s="7" t="s">
        <v>27</v>
      </c>
      <c r="H15" s="7" t="s">
        <v>27</v>
      </c>
      <c r="I15" s="8">
        <v>150</v>
      </c>
      <c r="J15" s="8">
        <v>150</v>
      </c>
      <c r="K15" s="8">
        <v>150</v>
      </c>
      <c r="L15" s="8">
        <v>150</v>
      </c>
      <c r="M15" s="8">
        <v>150</v>
      </c>
      <c r="N15" s="8">
        <v>150</v>
      </c>
      <c r="O15" s="8">
        <v>150</v>
      </c>
      <c r="R15" s="15">
        <f>SUM(I15:O15)</f>
        <v>1050</v>
      </c>
    </row>
    <row r="16" spans="1:18" s="14" customFormat="1" ht="47.25" customHeight="1" x14ac:dyDescent="0.2">
      <c r="A16" s="19" t="s">
        <v>42</v>
      </c>
      <c r="B16" s="9" t="s">
        <v>62</v>
      </c>
      <c r="C16" s="9" t="s">
        <v>39</v>
      </c>
      <c r="D16" s="9" t="s">
        <v>38</v>
      </c>
      <c r="E16" s="34">
        <v>902</v>
      </c>
      <c r="F16" s="7" t="s">
        <v>27</v>
      </c>
      <c r="G16" s="7" t="s">
        <v>27</v>
      </c>
      <c r="H16" s="7" t="s">
        <v>27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R16" s="15">
        <f>SUM(I16:O16)</f>
        <v>0</v>
      </c>
    </row>
    <row r="17" spans="1:18" s="14" customFormat="1" ht="47.25" customHeight="1" x14ac:dyDescent="0.2">
      <c r="A17" s="19" t="s">
        <v>43</v>
      </c>
      <c r="B17" s="9" t="s">
        <v>62</v>
      </c>
      <c r="C17" s="9" t="s">
        <v>40</v>
      </c>
      <c r="D17" s="9" t="s">
        <v>38</v>
      </c>
      <c r="E17" s="34">
        <v>902</v>
      </c>
      <c r="F17" s="7" t="s">
        <v>27</v>
      </c>
      <c r="G17" s="7" t="s">
        <v>27</v>
      </c>
      <c r="H17" s="7" t="s">
        <v>27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R17" s="15">
        <f>SUM(I17:O17)</f>
        <v>0</v>
      </c>
    </row>
    <row r="18" spans="1:18" ht="45" customHeight="1" x14ac:dyDescent="0.2">
      <c r="A18" s="19" t="s">
        <v>6</v>
      </c>
      <c r="B18" s="16" t="s">
        <v>64</v>
      </c>
      <c r="C18" s="11" t="s">
        <v>9</v>
      </c>
      <c r="D18" s="11" t="s">
        <v>3</v>
      </c>
      <c r="E18" s="34">
        <v>902</v>
      </c>
      <c r="F18" s="10" t="s">
        <v>27</v>
      </c>
      <c r="G18" s="10" t="s">
        <v>27</v>
      </c>
      <c r="H18" s="10" t="s">
        <v>27</v>
      </c>
      <c r="I18" s="4">
        <f>I19+I27+I29</f>
        <v>2986.5</v>
      </c>
      <c r="J18" s="4">
        <f t="shared" ref="J18:O18" si="6">J19+J27+J29</f>
        <v>3215.8</v>
      </c>
      <c r="K18" s="4">
        <f>K19+K27+K29</f>
        <v>3321.7</v>
      </c>
      <c r="L18" s="4">
        <f t="shared" si="6"/>
        <v>3378</v>
      </c>
      <c r="M18" s="4">
        <f t="shared" si="6"/>
        <v>3437.6</v>
      </c>
      <c r="N18" s="4">
        <f t="shared" si="6"/>
        <v>3500.8</v>
      </c>
      <c r="O18" s="4">
        <f t="shared" si="6"/>
        <v>3567.8</v>
      </c>
      <c r="R18" s="6">
        <f t="shared" si="2"/>
        <v>23408.2</v>
      </c>
    </row>
    <row r="19" spans="1:18" ht="46.5" customHeight="1" x14ac:dyDescent="0.2">
      <c r="A19" s="20" t="s">
        <v>16</v>
      </c>
      <c r="B19" s="16" t="s">
        <v>62</v>
      </c>
      <c r="C19" s="43" t="s">
        <v>28</v>
      </c>
      <c r="D19" s="11" t="s">
        <v>3</v>
      </c>
      <c r="E19" s="34">
        <v>902</v>
      </c>
      <c r="F19" s="10" t="s">
        <v>27</v>
      </c>
      <c r="G19" s="10" t="s">
        <v>27</v>
      </c>
      <c r="H19" s="10" t="s">
        <v>27</v>
      </c>
      <c r="I19" s="4">
        <f>SUM(I20:I26)</f>
        <v>1550</v>
      </c>
      <c r="J19" s="4">
        <f t="shared" ref="J19:O19" si="7">SUM(J20:J26)</f>
        <v>1643</v>
      </c>
      <c r="K19" s="4">
        <f>SUM(K20:K26)</f>
        <v>1687</v>
      </c>
      <c r="L19" s="4">
        <f t="shared" si="7"/>
        <v>1715</v>
      </c>
      <c r="M19" s="4">
        <f t="shared" si="7"/>
        <v>1725</v>
      </c>
      <c r="N19" s="4">
        <f t="shared" si="7"/>
        <v>1770</v>
      </c>
      <c r="O19" s="4">
        <f t="shared" si="7"/>
        <v>1800</v>
      </c>
      <c r="R19" s="6">
        <f t="shared" si="2"/>
        <v>11890</v>
      </c>
    </row>
    <row r="20" spans="1:18" ht="183" customHeight="1" x14ac:dyDescent="0.2">
      <c r="A20" s="19" t="s">
        <v>49</v>
      </c>
      <c r="B20" s="16" t="s">
        <v>63</v>
      </c>
      <c r="C20" s="11" t="s">
        <v>1</v>
      </c>
      <c r="D20" s="11" t="s">
        <v>3</v>
      </c>
      <c r="E20" s="34">
        <v>902</v>
      </c>
      <c r="F20" s="10" t="s">
        <v>27</v>
      </c>
      <c r="G20" s="10" t="s">
        <v>27</v>
      </c>
      <c r="H20" s="10" t="s">
        <v>27</v>
      </c>
      <c r="I20" s="4">
        <v>1000</v>
      </c>
      <c r="J20" s="4">
        <v>1060</v>
      </c>
      <c r="K20" s="4">
        <v>1070</v>
      </c>
      <c r="L20" s="4">
        <v>1090</v>
      </c>
      <c r="M20" s="4">
        <v>1100</v>
      </c>
      <c r="N20" s="4">
        <v>1110</v>
      </c>
      <c r="O20" s="4">
        <v>1120</v>
      </c>
      <c r="R20" s="6">
        <f t="shared" si="2"/>
        <v>7550</v>
      </c>
    </row>
    <row r="21" spans="1:18" ht="46.5" customHeight="1" x14ac:dyDescent="0.2">
      <c r="A21" s="19" t="s">
        <v>50</v>
      </c>
      <c r="B21" s="16" t="s">
        <v>63</v>
      </c>
      <c r="C21" s="11" t="s">
        <v>2</v>
      </c>
      <c r="D21" s="11" t="s">
        <v>3</v>
      </c>
      <c r="E21" s="34">
        <v>902</v>
      </c>
      <c r="F21" s="10" t="s">
        <v>27</v>
      </c>
      <c r="G21" s="10" t="s">
        <v>27</v>
      </c>
      <c r="H21" s="10" t="s">
        <v>27</v>
      </c>
      <c r="I21" s="4">
        <v>300</v>
      </c>
      <c r="J21" s="4">
        <v>318</v>
      </c>
      <c r="K21" s="4">
        <v>337</v>
      </c>
      <c r="L21" s="4">
        <v>340</v>
      </c>
      <c r="M21" s="4">
        <v>340</v>
      </c>
      <c r="N21" s="4">
        <v>340</v>
      </c>
      <c r="O21" s="4">
        <v>350</v>
      </c>
      <c r="R21" s="6">
        <f t="shared" si="2"/>
        <v>2325</v>
      </c>
    </row>
    <row r="22" spans="1:18" ht="77.25" customHeight="1" x14ac:dyDescent="0.2">
      <c r="A22" s="19" t="s">
        <v>51</v>
      </c>
      <c r="B22" s="16" t="s">
        <v>63</v>
      </c>
      <c r="C22" s="11" t="s">
        <v>11</v>
      </c>
      <c r="D22" s="11" t="s">
        <v>3</v>
      </c>
      <c r="E22" s="34">
        <v>902</v>
      </c>
      <c r="F22" s="10" t="s">
        <v>27</v>
      </c>
      <c r="G22" s="10" t="s">
        <v>27</v>
      </c>
      <c r="H22" s="10" t="s">
        <v>27</v>
      </c>
      <c r="I22" s="4">
        <v>150</v>
      </c>
      <c r="J22" s="4">
        <v>159</v>
      </c>
      <c r="K22" s="4">
        <v>168</v>
      </c>
      <c r="L22" s="4">
        <v>170</v>
      </c>
      <c r="M22" s="4">
        <v>170</v>
      </c>
      <c r="N22" s="4">
        <v>200</v>
      </c>
      <c r="O22" s="4">
        <v>200</v>
      </c>
      <c r="R22" s="6">
        <f t="shared" si="2"/>
        <v>1217</v>
      </c>
    </row>
    <row r="23" spans="1:18" ht="61.5" customHeight="1" x14ac:dyDescent="0.2">
      <c r="A23" s="21" t="s">
        <v>52</v>
      </c>
      <c r="B23" s="16" t="s">
        <v>63</v>
      </c>
      <c r="C23" s="11" t="s">
        <v>12</v>
      </c>
      <c r="D23" s="11" t="s">
        <v>3</v>
      </c>
      <c r="E23" s="34">
        <v>902</v>
      </c>
      <c r="F23" s="10" t="s">
        <v>27</v>
      </c>
      <c r="G23" s="10" t="s">
        <v>27</v>
      </c>
      <c r="H23" s="10" t="s">
        <v>27</v>
      </c>
      <c r="I23" s="4">
        <v>100</v>
      </c>
      <c r="J23" s="4">
        <v>106</v>
      </c>
      <c r="K23" s="4">
        <v>112</v>
      </c>
      <c r="L23" s="4">
        <v>115</v>
      </c>
      <c r="M23" s="4">
        <v>115</v>
      </c>
      <c r="N23" s="4">
        <v>120</v>
      </c>
      <c r="O23" s="4">
        <v>130</v>
      </c>
      <c r="R23" s="6">
        <f t="shared" si="2"/>
        <v>798</v>
      </c>
    </row>
    <row r="24" spans="1:18" ht="77.25" customHeight="1" x14ac:dyDescent="0.2">
      <c r="A24" s="21" t="s">
        <v>53</v>
      </c>
      <c r="B24" s="16" t="s">
        <v>63</v>
      </c>
      <c r="C24" s="11" t="s">
        <v>13</v>
      </c>
      <c r="D24" s="11" t="s">
        <v>3</v>
      </c>
      <c r="E24" s="34">
        <v>902</v>
      </c>
      <c r="F24" s="10" t="s">
        <v>27</v>
      </c>
      <c r="G24" s="10" t="s">
        <v>27</v>
      </c>
      <c r="H24" s="10" t="s">
        <v>27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R24" s="6">
        <f t="shared" si="2"/>
        <v>0</v>
      </c>
    </row>
    <row r="25" spans="1:18" ht="63" customHeight="1" x14ac:dyDescent="0.2">
      <c r="A25" s="21" t="s">
        <v>54</v>
      </c>
      <c r="B25" s="16" t="s">
        <v>63</v>
      </c>
      <c r="C25" s="11" t="s">
        <v>10</v>
      </c>
      <c r="D25" s="11" t="s">
        <v>3</v>
      </c>
      <c r="E25" s="34">
        <v>902</v>
      </c>
      <c r="F25" s="10" t="s">
        <v>27</v>
      </c>
      <c r="G25" s="10" t="s">
        <v>27</v>
      </c>
      <c r="H25" s="10" t="s">
        <v>27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R25" s="6">
        <f t="shared" si="2"/>
        <v>0</v>
      </c>
    </row>
    <row r="26" spans="1:18" ht="61.5" customHeight="1" x14ac:dyDescent="0.2">
      <c r="A26" s="21" t="s">
        <v>55</v>
      </c>
      <c r="B26" s="16" t="s">
        <v>63</v>
      </c>
      <c r="C26" s="11" t="s">
        <v>14</v>
      </c>
      <c r="D26" s="11" t="s">
        <v>3</v>
      </c>
      <c r="E26" s="34">
        <v>902</v>
      </c>
      <c r="F26" s="10" t="s">
        <v>27</v>
      </c>
      <c r="G26" s="10" t="s">
        <v>27</v>
      </c>
      <c r="H26" s="10" t="s">
        <v>27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R26" s="6">
        <f t="shared" si="2"/>
        <v>0</v>
      </c>
    </row>
    <row r="27" spans="1:18" ht="48.75" customHeight="1" x14ac:dyDescent="0.2">
      <c r="A27" s="21" t="s">
        <v>30</v>
      </c>
      <c r="B27" s="16" t="s">
        <v>62</v>
      </c>
      <c r="C27" s="11" t="s">
        <v>0</v>
      </c>
      <c r="D27" s="11" t="s">
        <v>3</v>
      </c>
      <c r="E27" s="34">
        <v>902</v>
      </c>
      <c r="F27" s="10" t="s">
        <v>27</v>
      </c>
      <c r="G27" s="10" t="s">
        <v>27</v>
      </c>
      <c r="H27" s="10" t="s">
        <v>27</v>
      </c>
      <c r="I27" s="44">
        <f>I28</f>
        <v>1436.5</v>
      </c>
      <c r="J27" s="44">
        <f t="shared" ref="J27:O27" si="8">J28</f>
        <v>1572.8</v>
      </c>
      <c r="K27" s="44">
        <f t="shared" si="8"/>
        <v>1634.7</v>
      </c>
      <c r="L27" s="44">
        <f t="shared" si="8"/>
        <v>1663</v>
      </c>
      <c r="M27" s="44">
        <f t="shared" si="8"/>
        <v>1712.6</v>
      </c>
      <c r="N27" s="44">
        <f t="shared" si="8"/>
        <v>1730.8</v>
      </c>
      <c r="O27" s="44">
        <f t="shared" si="8"/>
        <v>1767.8</v>
      </c>
      <c r="R27" s="6">
        <f t="shared" si="2"/>
        <v>11518.199999999999</v>
      </c>
    </row>
    <row r="28" spans="1:18" ht="60.75" customHeight="1" x14ac:dyDescent="0.2">
      <c r="A28" s="21" t="s">
        <v>56</v>
      </c>
      <c r="B28" s="16" t="s">
        <v>63</v>
      </c>
      <c r="C28" s="46" t="s">
        <v>84</v>
      </c>
      <c r="D28" s="11" t="s">
        <v>3</v>
      </c>
      <c r="E28" s="34">
        <v>902</v>
      </c>
      <c r="F28" s="10" t="s">
        <v>27</v>
      </c>
      <c r="G28" s="10" t="s">
        <v>27</v>
      </c>
      <c r="H28" s="10" t="s">
        <v>27</v>
      </c>
      <c r="I28" s="44">
        <v>1436.5</v>
      </c>
      <c r="J28" s="44">
        <v>1572.8</v>
      </c>
      <c r="K28" s="44">
        <v>1634.7</v>
      </c>
      <c r="L28" s="44">
        <v>1663</v>
      </c>
      <c r="M28" s="44">
        <v>1712.6</v>
      </c>
      <c r="N28" s="44">
        <v>1730.8</v>
      </c>
      <c r="O28" s="44">
        <v>1767.8</v>
      </c>
      <c r="R28" s="6">
        <f t="shared" si="2"/>
        <v>11518.199999999999</v>
      </c>
    </row>
    <row r="29" spans="1:18" ht="30.75" customHeight="1" x14ac:dyDescent="0.2">
      <c r="A29" s="21" t="s">
        <v>31</v>
      </c>
      <c r="B29" s="41" t="s">
        <v>62</v>
      </c>
      <c r="C29" s="43" t="s">
        <v>79</v>
      </c>
      <c r="D29" s="11" t="s">
        <v>3</v>
      </c>
      <c r="E29" s="34">
        <v>902</v>
      </c>
      <c r="F29" s="10" t="s">
        <v>27</v>
      </c>
      <c r="G29" s="10" t="s">
        <v>27</v>
      </c>
      <c r="H29" s="10" t="s">
        <v>27</v>
      </c>
      <c r="I29" s="45">
        <f>I30</f>
        <v>0</v>
      </c>
      <c r="J29" s="45">
        <f t="shared" ref="J29:O29" si="9">J30</f>
        <v>0</v>
      </c>
      <c r="K29" s="45">
        <f t="shared" si="9"/>
        <v>0</v>
      </c>
      <c r="L29" s="45">
        <f t="shared" si="9"/>
        <v>0</v>
      </c>
      <c r="M29" s="45">
        <f t="shared" si="9"/>
        <v>0</v>
      </c>
      <c r="N29" s="45">
        <f t="shared" si="9"/>
        <v>0</v>
      </c>
      <c r="O29" s="45">
        <f t="shared" si="9"/>
        <v>0</v>
      </c>
      <c r="R29" s="6">
        <f t="shared" si="2"/>
        <v>0</v>
      </c>
    </row>
    <row r="30" spans="1:18" ht="33" customHeight="1" x14ac:dyDescent="0.2">
      <c r="A30" s="21" t="s">
        <v>57</v>
      </c>
      <c r="B30" s="16" t="s">
        <v>63</v>
      </c>
      <c r="C30" s="40" t="s">
        <v>83</v>
      </c>
      <c r="D30" s="11" t="s">
        <v>3</v>
      </c>
      <c r="E30" s="34">
        <v>902</v>
      </c>
      <c r="F30" s="10" t="s">
        <v>27</v>
      </c>
      <c r="G30" s="10" t="s">
        <v>27</v>
      </c>
      <c r="H30" s="10" t="s">
        <v>27</v>
      </c>
      <c r="I30" s="44">
        <v>0</v>
      </c>
      <c r="J30" s="44">
        <v>0</v>
      </c>
      <c r="K30" s="44">
        <v>0</v>
      </c>
      <c r="L30" s="44">
        <v>0</v>
      </c>
      <c r="M30" s="44">
        <v>0</v>
      </c>
      <c r="N30" s="44">
        <v>0</v>
      </c>
      <c r="O30" s="44">
        <v>0</v>
      </c>
      <c r="R30" s="6">
        <f t="shared" si="2"/>
        <v>0</v>
      </c>
    </row>
    <row r="31" spans="1:18" s="3" customFormat="1" ht="33" customHeight="1" x14ac:dyDescent="0.25">
      <c r="A31" s="21" t="s">
        <v>47</v>
      </c>
      <c r="B31" s="35" t="s">
        <v>65</v>
      </c>
      <c r="C31" s="35" t="s">
        <v>45</v>
      </c>
      <c r="D31" s="35" t="s">
        <v>35</v>
      </c>
      <c r="E31" s="34">
        <v>902</v>
      </c>
      <c r="F31" s="34" t="s">
        <v>27</v>
      </c>
      <c r="G31" s="34" t="s">
        <v>27</v>
      </c>
      <c r="H31" s="34" t="s">
        <v>27</v>
      </c>
      <c r="I31" s="44">
        <f>+I32+I34+I37</f>
        <v>40</v>
      </c>
      <c r="J31" s="44">
        <f t="shared" ref="J31:O31" si="10">+J32+J34+J37</f>
        <v>40</v>
      </c>
      <c r="K31" s="44">
        <f t="shared" si="10"/>
        <v>40</v>
      </c>
      <c r="L31" s="44">
        <f t="shared" si="10"/>
        <v>40</v>
      </c>
      <c r="M31" s="44">
        <f t="shared" si="10"/>
        <v>40</v>
      </c>
      <c r="N31" s="44">
        <f t="shared" si="10"/>
        <v>40</v>
      </c>
      <c r="O31" s="44">
        <f t="shared" si="10"/>
        <v>40</v>
      </c>
      <c r="P31" s="1"/>
      <c r="R31" s="24">
        <f t="shared" si="2"/>
        <v>280</v>
      </c>
    </row>
    <row r="32" spans="1:18" s="28" customFormat="1" ht="32.25" customHeight="1" x14ac:dyDescent="0.25">
      <c r="A32" s="25" t="s">
        <v>58</v>
      </c>
      <c r="B32" s="23" t="s">
        <v>62</v>
      </c>
      <c r="C32" s="23" t="s">
        <v>78</v>
      </c>
      <c r="D32" s="23" t="s">
        <v>35</v>
      </c>
      <c r="E32" s="34">
        <v>902</v>
      </c>
      <c r="F32" s="26" t="s">
        <v>27</v>
      </c>
      <c r="G32" s="26" t="s">
        <v>27</v>
      </c>
      <c r="H32" s="26" t="s">
        <v>27</v>
      </c>
      <c r="I32" s="27">
        <f>I33</f>
        <v>0</v>
      </c>
      <c r="J32" s="27">
        <f t="shared" ref="J32:O32" si="11">J33</f>
        <v>0</v>
      </c>
      <c r="K32" s="27">
        <f t="shared" si="11"/>
        <v>0</v>
      </c>
      <c r="L32" s="27">
        <f t="shared" si="11"/>
        <v>0</v>
      </c>
      <c r="M32" s="27">
        <f t="shared" si="11"/>
        <v>0</v>
      </c>
      <c r="N32" s="27">
        <f t="shared" si="11"/>
        <v>0</v>
      </c>
      <c r="O32" s="27">
        <f t="shared" si="11"/>
        <v>0</v>
      </c>
      <c r="R32" s="29">
        <f t="shared" si="2"/>
        <v>0</v>
      </c>
    </row>
    <row r="33" spans="1:18" s="28" customFormat="1" ht="105.75" customHeight="1" x14ac:dyDescent="0.25">
      <c r="A33" s="25" t="s">
        <v>68</v>
      </c>
      <c r="B33" s="23" t="s">
        <v>63</v>
      </c>
      <c r="C33" s="47" t="s">
        <v>85</v>
      </c>
      <c r="D33" s="30" t="s">
        <v>67</v>
      </c>
      <c r="E33" s="34">
        <v>902</v>
      </c>
      <c r="F33" s="26" t="s">
        <v>27</v>
      </c>
      <c r="G33" s="26" t="s">
        <v>27</v>
      </c>
      <c r="H33" s="26" t="s">
        <v>27</v>
      </c>
      <c r="I33" s="27">
        <v>0</v>
      </c>
      <c r="J33" s="27">
        <v>0</v>
      </c>
      <c r="K33" s="27">
        <v>0</v>
      </c>
      <c r="L33" s="27">
        <v>0</v>
      </c>
      <c r="M33" s="27">
        <v>0</v>
      </c>
      <c r="N33" s="27">
        <v>0</v>
      </c>
      <c r="O33" s="27">
        <v>0</v>
      </c>
      <c r="R33" s="29"/>
    </row>
    <row r="34" spans="1:18" s="28" customFormat="1" ht="60" customHeight="1" x14ac:dyDescent="0.25">
      <c r="A34" s="31" t="s">
        <v>17</v>
      </c>
      <c r="B34" s="23" t="s">
        <v>62</v>
      </c>
      <c r="C34" s="23" t="s">
        <v>77</v>
      </c>
      <c r="D34" s="23" t="s">
        <v>35</v>
      </c>
      <c r="E34" s="34">
        <v>902</v>
      </c>
      <c r="F34" s="26" t="s">
        <v>27</v>
      </c>
      <c r="G34" s="26" t="s">
        <v>27</v>
      </c>
      <c r="H34" s="26" t="s">
        <v>27</v>
      </c>
      <c r="I34" s="27">
        <f>+I35+I36</f>
        <v>27</v>
      </c>
      <c r="J34" s="27">
        <f t="shared" ref="J34:O34" si="12">+J35+J36</f>
        <v>27</v>
      </c>
      <c r="K34" s="27">
        <f t="shared" si="12"/>
        <v>27</v>
      </c>
      <c r="L34" s="27">
        <f t="shared" si="12"/>
        <v>27</v>
      </c>
      <c r="M34" s="27">
        <f t="shared" si="12"/>
        <v>27</v>
      </c>
      <c r="N34" s="27">
        <f t="shared" si="12"/>
        <v>27</v>
      </c>
      <c r="O34" s="27">
        <f t="shared" si="12"/>
        <v>27</v>
      </c>
      <c r="R34" s="29">
        <f t="shared" si="2"/>
        <v>189</v>
      </c>
    </row>
    <row r="35" spans="1:18" s="28" customFormat="1" ht="60" customHeight="1" x14ac:dyDescent="0.25">
      <c r="A35" s="31" t="s">
        <v>69</v>
      </c>
      <c r="B35" s="23" t="s">
        <v>63</v>
      </c>
      <c r="C35" s="42" t="s">
        <v>80</v>
      </c>
      <c r="D35" s="23" t="s">
        <v>35</v>
      </c>
      <c r="E35" s="34">
        <v>902</v>
      </c>
      <c r="F35" s="26" t="s">
        <v>27</v>
      </c>
      <c r="G35" s="26" t="s">
        <v>27</v>
      </c>
      <c r="H35" s="26" t="s">
        <v>27</v>
      </c>
      <c r="I35" s="27">
        <v>17</v>
      </c>
      <c r="J35" s="27">
        <v>17</v>
      </c>
      <c r="K35" s="27">
        <v>17</v>
      </c>
      <c r="L35" s="27">
        <v>17</v>
      </c>
      <c r="M35" s="27">
        <v>17</v>
      </c>
      <c r="N35" s="27">
        <v>17</v>
      </c>
      <c r="O35" s="27">
        <v>17</v>
      </c>
      <c r="R35" s="29"/>
    </row>
    <row r="36" spans="1:18" s="28" customFormat="1" ht="76.5" customHeight="1" x14ac:dyDescent="0.25">
      <c r="A36" s="31" t="s">
        <v>70</v>
      </c>
      <c r="B36" s="23" t="s">
        <v>63</v>
      </c>
      <c r="C36" s="23" t="s">
        <v>75</v>
      </c>
      <c r="D36" s="23" t="s">
        <v>35</v>
      </c>
      <c r="E36" s="34">
        <v>902</v>
      </c>
      <c r="F36" s="26" t="s">
        <v>27</v>
      </c>
      <c r="G36" s="26" t="s">
        <v>27</v>
      </c>
      <c r="H36" s="26" t="s">
        <v>27</v>
      </c>
      <c r="I36" s="27">
        <v>10</v>
      </c>
      <c r="J36" s="27">
        <v>10</v>
      </c>
      <c r="K36" s="27">
        <v>10</v>
      </c>
      <c r="L36" s="27">
        <v>10</v>
      </c>
      <c r="M36" s="27">
        <v>10</v>
      </c>
      <c r="N36" s="27">
        <v>10</v>
      </c>
      <c r="O36" s="27">
        <v>10</v>
      </c>
      <c r="R36" s="29"/>
    </row>
    <row r="37" spans="1:18" s="28" customFormat="1" ht="32.25" customHeight="1" x14ac:dyDescent="0.25">
      <c r="A37" s="31" t="s">
        <v>59</v>
      </c>
      <c r="B37" s="23" t="s">
        <v>62</v>
      </c>
      <c r="C37" s="23" t="s">
        <v>76</v>
      </c>
      <c r="D37" s="23" t="s">
        <v>35</v>
      </c>
      <c r="E37" s="34">
        <v>902</v>
      </c>
      <c r="F37" s="26" t="s">
        <v>27</v>
      </c>
      <c r="G37" s="26" t="s">
        <v>27</v>
      </c>
      <c r="H37" s="26" t="s">
        <v>27</v>
      </c>
      <c r="I37" s="27">
        <f>+I38+I39</f>
        <v>13</v>
      </c>
      <c r="J37" s="27">
        <f t="shared" ref="J37:O37" si="13">+J38+J39</f>
        <v>13</v>
      </c>
      <c r="K37" s="27">
        <f t="shared" si="13"/>
        <v>13</v>
      </c>
      <c r="L37" s="27">
        <f t="shared" si="13"/>
        <v>13</v>
      </c>
      <c r="M37" s="27">
        <f t="shared" si="13"/>
        <v>13</v>
      </c>
      <c r="N37" s="27">
        <f t="shared" si="13"/>
        <v>13</v>
      </c>
      <c r="O37" s="27">
        <f t="shared" si="13"/>
        <v>13</v>
      </c>
      <c r="R37" s="29"/>
    </row>
    <row r="38" spans="1:18" s="28" customFormat="1" ht="75.75" customHeight="1" x14ac:dyDescent="0.25">
      <c r="A38" s="31" t="s">
        <v>73</v>
      </c>
      <c r="B38" s="23" t="s">
        <v>63</v>
      </c>
      <c r="C38" s="23" t="s">
        <v>71</v>
      </c>
      <c r="D38" s="23" t="s">
        <v>35</v>
      </c>
      <c r="E38" s="34">
        <v>902</v>
      </c>
      <c r="F38" s="26" t="s">
        <v>27</v>
      </c>
      <c r="G38" s="26" t="s">
        <v>27</v>
      </c>
      <c r="H38" s="26" t="s">
        <v>27</v>
      </c>
      <c r="I38" s="27">
        <v>8</v>
      </c>
      <c r="J38" s="27">
        <v>8</v>
      </c>
      <c r="K38" s="27">
        <v>8</v>
      </c>
      <c r="L38" s="27">
        <v>8</v>
      </c>
      <c r="M38" s="27">
        <v>8</v>
      </c>
      <c r="N38" s="27">
        <v>8</v>
      </c>
      <c r="O38" s="27">
        <v>8</v>
      </c>
      <c r="R38" s="29"/>
    </row>
    <row r="39" spans="1:18" s="32" customFormat="1" ht="90.75" customHeight="1" x14ac:dyDescent="0.2">
      <c r="A39" s="31" t="s">
        <v>74</v>
      </c>
      <c r="B39" s="23" t="s">
        <v>63</v>
      </c>
      <c r="C39" s="23" t="s">
        <v>72</v>
      </c>
      <c r="D39" s="23" t="s">
        <v>35</v>
      </c>
      <c r="E39" s="34">
        <v>902</v>
      </c>
      <c r="F39" s="26" t="s">
        <v>27</v>
      </c>
      <c r="G39" s="26" t="s">
        <v>27</v>
      </c>
      <c r="H39" s="26" t="s">
        <v>27</v>
      </c>
      <c r="I39" s="27">
        <v>5</v>
      </c>
      <c r="J39" s="27">
        <v>5</v>
      </c>
      <c r="K39" s="27">
        <v>5</v>
      </c>
      <c r="L39" s="27">
        <v>5</v>
      </c>
      <c r="M39" s="27">
        <v>5</v>
      </c>
      <c r="N39" s="27">
        <v>5</v>
      </c>
      <c r="O39" s="27">
        <v>5</v>
      </c>
      <c r="R39" s="29">
        <f t="shared" si="2"/>
        <v>35</v>
      </c>
    </row>
    <row r="40" spans="1:18" s="32" customFormat="1" ht="46.5" customHeight="1" x14ac:dyDescent="0.2">
      <c r="A40" s="37"/>
      <c r="B40" s="33"/>
      <c r="C40" s="33"/>
      <c r="D40" s="33"/>
      <c r="E40" s="2"/>
      <c r="F40" s="38"/>
      <c r="G40" s="38"/>
      <c r="H40" s="38"/>
      <c r="I40" s="39"/>
      <c r="J40" s="39"/>
      <c r="K40" s="39"/>
      <c r="L40" s="39"/>
      <c r="M40" s="39"/>
      <c r="N40" s="39"/>
      <c r="O40" s="39"/>
      <c r="R40" s="29"/>
    </row>
    <row r="41" spans="1:18" ht="72" customHeight="1" x14ac:dyDescent="0.2">
      <c r="B41" s="58" t="s">
        <v>87</v>
      </c>
      <c r="C41" s="58"/>
      <c r="D41" s="58"/>
      <c r="E41" s="58"/>
      <c r="F41" s="58"/>
      <c r="G41" s="58"/>
      <c r="H41" s="58"/>
      <c r="I41" s="58"/>
      <c r="J41" s="58"/>
      <c r="K41" s="58"/>
      <c r="L41" s="58"/>
      <c r="M41" s="58"/>
      <c r="N41" s="58"/>
      <c r="O41" s="58"/>
    </row>
    <row r="42" spans="1:18" ht="25.5" x14ac:dyDescent="0.2">
      <c r="A42" s="22"/>
      <c r="B42" s="49"/>
      <c r="C42" s="49"/>
      <c r="D42" s="49"/>
      <c r="E42" s="50"/>
      <c r="F42" s="50"/>
      <c r="G42" s="50"/>
      <c r="H42" s="50"/>
      <c r="I42" s="51"/>
      <c r="J42" s="51"/>
      <c r="K42" s="51"/>
      <c r="L42" s="51"/>
      <c r="M42" s="51"/>
      <c r="N42" s="51"/>
      <c r="O42" s="51"/>
      <c r="R42" s="6"/>
    </row>
    <row r="43" spans="1:18" ht="30" customHeight="1" x14ac:dyDescent="0.2">
      <c r="B43" s="56"/>
      <c r="C43" s="56"/>
      <c r="D43" s="56"/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</row>
    <row r="44" spans="1:18" ht="15.75" customHeight="1" x14ac:dyDescent="0.2">
      <c r="B44" s="56"/>
      <c r="C44" s="56"/>
      <c r="D44" s="56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</row>
    <row r="45" spans="1:18" x14ac:dyDescent="0.2">
      <c r="B45" s="5"/>
    </row>
    <row r="46" spans="1:18" x14ac:dyDescent="0.2">
      <c r="B46" s="57"/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</row>
    <row r="47" spans="1:18" x14ac:dyDescent="0.2">
      <c r="B47" s="5"/>
    </row>
    <row r="49" spans="2:2" x14ac:dyDescent="0.2">
      <c r="B49" s="5"/>
    </row>
    <row r="50" spans="2:2" x14ac:dyDescent="0.2">
      <c r="B50" s="5"/>
    </row>
    <row r="51" spans="2:2" x14ac:dyDescent="0.2">
      <c r="B51" s="5"/>
    </row>
    <row r="52" spans="2:2" x14ac:dyDescent="0.2">
      <c r="B52" s="5"/>
    </row>
    <row r="53" spans="2:2" x14ac:dyDescent="0.2">
      <c r="B53" s="5"/>
    </row>
  </sheetData>
  <mergeCells count="14">
    <mergeCell ref="H1:O1"/>
    <mergeCell ref="H2:O2"/>
    <mergeCell ref="A6:A7"/>
    <mergeCell ref="B44:O44"/>
    <mergeCell ref="B46:O46"/>
    <mergeCell ref="B41:O41"/>
    <mergeCell ref="B4:O4"/>
    <mergeCell ref="B5:O5"/>
    <mergeCell ref="I6:O6"/>
    <mergeCell ref="E6:H6"/>
    <mergeCell ref="D6:D7"/>
    <mergeCell ref="C6:C7"/>
    <mergeCell ref="B6:B7"/>
    <mergeCell ref="B43:O43"/>
  </mergeCells>
  <pageMargins left="0.31496062992125984" right="0.31496062992125984" top="0.35433070866141736" bottom="0.35433070866141736" header="0.31496062992125984" footer="0.31496062992125984"/>
  <pageSetup paperSize="9" scale="59" fitToHeight="0" orientation="landscape" r:id="rId1"/>
  <headerFooter>
    <oddFooter>&amp;L&amp;"Times New Roman,обычный"&amp;9УД г. Новошахтинск № 1318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 3</vt:lpstr>
      <vt:lpstr>'прил 3'!Заголовки_для_печати</vt:lpstr>
      <vt:lpstr>'прил 3'!Область_печати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2013-10-22T12:20:07Z</dcterms:modified>
</cp:coreProperties>
</file>