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3256" windowHeight="12588"/>
  </bookViews>
  <sheets>
    <sheet name="12 месяцев область" sheetId="1" r:id="rId1"/>
  </sheets>
  <definedNames>
    <definedName name="_xlnm.Print_Titles" localSheetId="0">'12 месяцев область'!$6:$9</definedName>
    <definedName name="_xlnm.Print_Area" localSheetId="0">'12 месяцев область'!$A$1:$P$61</definedName>
  </definedNames>
  <calcPr calcId="144525"/>
</workbook>
</file>

<file path=xl/calcChain.xml><?xml version="1.0" encoding="utf-8"?>
<calcChain xmlns="http://schemas.openxmlformats.org/spreadsheetml/2006/main">
  <c r="O53" i="1" l="1"/>
  <c r="N53" i="1"/>
  <c r="N11" i="1" s="1"/>
  <c r="M53" i="1"/>
  <c r="K53" i="1"/>
  <c r="O11" i="1" s="1"/>
  <c r="J53" i="1"/>
  <c r="I53" i="1"/>
  <c r="M11" i="1" s="1"/>
  <c r="G53" i="1"/>
  <c r="F53" i="1"/>
  <c r="E53" i="1"/>
  <c r="L52" i="1"/>
  <c r="H52" i="1"/>
  <c r="D52" i="1"/>
  <c r="L51" i="1"/>
  <c r="H51" i="1"/>
  <c r="D51" i="1"/>
  <c r="L50" i="1"/>
  <c r="H50" i="1"/>
  <c r="D50" i="1"/>
  <c r="L49" i="1"/>
  <c r="H49" i="1"/>
  <c r="D49" i="1"/>
  <c r="L48" i="1"/>
  <c r="H48" i="1"/>
  <c r="D48" i="1"/>
  <c r="L47" i="1"/>
  <c r="H47" i="1"/>
  <c r="D47" i="1"/>
  <c r="L46" i="1"/>
  <c r="H46" i="1"/>
  <c r="D46" i="1"/>
  <c r="L45" i="1"/>
  <c r="H45" i="1"/>
  <c r="D45" i="1"/>
  <c r="L44" i="1"/>
  <c r="H44" i="1"/>
  <c r="D44" i="1"/>
  <c r="L43" i="1"/>
  <c r="H43" i="1"/>
  <c r="D43" i="1"/>
  <c r="L42" i="1"/>
  <c r="H42" i="1"/>
  <c r="D42" i="1"/>
  <c r="L41" i="1"/>
  <c r="H41" i="1"/>
  <c r="D41" i="1"/>
  <c r="L40" i="1"/>
  <c r="H40" i="1"/>
  <c r="D40" i="1"/>
  <c r="L39" i="1"/>
  <c r="H39" i="1"/>
  <c r="D39" i="1"/>
  <c r="L38" i="1"/>
  <c r="H38" i="1"/>
  <c r="D38" i="1"/>
  <c r="L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L19" i="1"/>
  <c r="H19" i="1"/>
  <c r="D19" i="1"/>
  <c r="L18" i="1"/>
  <c r="H18" i="1"/>
  <c r="D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D53" i="1" s="1"/>
  <c r="H53" i="1" l="1"/>
  <c r="L53" i="1"/>
  <c r="L11" i="1" l="1"/>
</calcChain>
</file>

<file path=xl/sharedStrings.xml><?xml version="1.0" encoding="utf-8"?>
<sst xmlns="http://schemas.openxmlformats.org/spreadsheetml/2006/main" count="144" uniqueCount="135">
  <si>
    <t xml:space="preserve">Отчет о реализации муниципальных программ в 2022 году </t>
  </si>
  <si>
    <t>(по состоянию на 01.01.2023 года</t>
  </si>
  <si>
    <t>г.Новошахтинск</t>
  </si>
  <si>
    <t>№ п/п</t>
  </si>
  <si>
    <t>Наименование муниципальной программы, объекта, мероприятия , направления расходования субсидий, субвенций</t>
  </si>
  <si>
    <t>Реквизиты нормативно правового акта об утверждении муниципальной программы</t>
  </si>
  <si>
    <t>Объем ассигнований</t>
  </si>
  <si>
    <t xml:space="preserve">Комментарий (заполняется в случае неосвоения федеральных средств)
</t>
  </si>
  <si>
    <t xml:space="preserve">Предусмотрено программой на 2022 год </t>
  </si>
  <si>
    <t>Предусмотрено сводной бюджетной росписью на 2022 год</t>
  </si>
  <si>
    <t xml:space="preserve">Исполнено в 2022 году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</si>
  <si>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</si>
  <si>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</si>
  <si>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</si>
  <si>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</si>
  <si>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</si>
  <si>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%  освоения в 2022 году по бюджетам</t>
  </si>
  <si>
    <t>1.</t>
  </si>
  <si>
    <t xml:space="preserve">Муниципальная программа города Новошахтинска «Развитие здравоохранения» </t>
  </si>
  <si>
    <t>Постановление Администрации города от 07.12.2018 № 1249 «Об утверждении муниципальной программы города Новошахтинска «Развитие здравоохранения». 
Постановление Администрации города от 30.06.2020 № 493 «О внесении изменений в постановление Администрации от 07.12.2018 № 1249». 
Постановление Администрации города от 30.12.2022 «О внесении изменений в постановление Администрации от 07.12.2018 № 1249»</t>
  </si>
  <si>
    <t>1.1.</t>
  </si>
  <si>
    <t>Приобретение оборудования в рамах подпрограммы  «Профилактика заболеваний и формирование здорового образа жизни. Развитие первичной медико-санитарной помощи»</t>
  </si>
  <si>
    <t>1.2.</t>
  </si>
  <si>
    <t>Финансовое обеспечение оплаты труда и начислений на оплату труда отдельных категорий медицинских работников в рамках подпрограммы "Кадровое обеспечение системы здравоохранения"</t>
  </si>
  <si>
    <t>2.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</si>
  <si>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</si>
  <si>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Постановление Администрации города от 21.05.2020 № 357 «О внесении изменений в постановление Администрации от 07.12.2018 № 1227».                                                                       Постановление Администрации города от 28.05.2020 № 387 «О внесении изменений в постановление Администрации от 07.12.2018 № 1227».                                                                                
Постановление Администрации города от 12.08.2022 № 916 «О внесении изменений в постановление Администрации от 07.12.2018 № 1227».
Постановление Администрации города от 30.12.2022 № «О внесении изменений в постановление Администрации от 07.12.2018 № 1227».
</t>
  </si>
  <si>
    <t>2.1.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</si>
  <si>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</si>
  <si>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2.2.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</si>
  <si>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</si>
  <si>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2.3.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</si>
  <si>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</si>
  <si>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3.</t>
  </si>
  <si>
    <t>Муниципальная программа города Новошахтинска «Молодёжная политика и социальная активность»</t>
  </si>
  <si>
    <t xml:space="preserve">Постановление Администрации города от 07.12.2018 № 1245 «Об утверждении муниципальной программы города Новошахтинска «Молодёжь Несветая».            Постановление Администрации города от 16.10.2020 №871 «О внесении изменений в постановление Администрации города от 07.12.2018 № 1245».
Постановление Администрации города от 30.03.2021 № 275 «О внесении изменений в постановление Администрации города от 07.12.2018 № 1245»
Постановление Администрации города от 23.07.2021 № 776 «О внесении изменений в постановление Администрации города от 07.12.2018 № 1245»
Постановление Администрации города от 30.12.2021 № 1435 «О внесении изменений в постановление Администрации города от 07.12.2018 № 1245»
Постановление Администрации города от 30.12.2022 «О внесении изменений в постановление Администрации города от 07.12.2018 № 1245»
</t>
  </si>
  <si>
    <t>4.</t>
  </si>
  <si>
    <t>Муниципальная программа города Новошахтинска «Социальная поддержка и социальное обслуживание жителей города»</t>
  </si>
  <si>
    <t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
Постановление Администрации города от 30.12.2021 № 1434 «О внесении изменений в постановление Администрации города от 07.12.2018 № 1238».
Постановление Администрации города от 30.12.2022 № 1108 «О внесении изменений в постановление Администрации города от 07.12.2018 № 1238».</t>
  </si>
  <si>
    <t>4.1.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</si>
  <si>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</si>
  <si>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 xml:space="preserve">Процент освоения федеральных средств -  96,3 %, в связи со смертью получателей в 2022 году. </t>
  </si>
  <si>
    <t>4.2.</t>
  </si>
  <si>
    <t>Предоставление мер социальной поддержки отдельным категориям граждан по оплате жилого помещения и коммунальных услуг (инвалиды, ветераны, чернобыльцы)</t>
  </si>
  <si>
    <t>4.3.</t>
  </si>
  <si>
    <t>Предоставление мер социальной поддержки в виде ежемесячной выплаты в связи с рождением (усыновлением) первого ребенка</t>
  </si>
  <si>
    <t>4.4.</t>
  </si>
  <si>
    <t>Предоставление мер социальной поддержки семьям, имеющим детей и проживающим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</t>
  </si>
  <si>
    <t>4.5.</t>
  </si>
  <si>
    <t>Предоставление мер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</si>
  <si>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5.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</si>
  <si>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</si>
  <si>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Постановление Администрации города от 30.12.2022 «О внесении изменений в постановление Администрации города от 07.12.2018 № 1239».</t>
  </si>
  <si>
    <t>6.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</si>
  <si>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</si>
  <si>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                                          Постановление Администрации города от 30.12.2021 № 1429 «О внесении изменений в постановление Администрации города от 05.12.2018 № 1212».
Постановление Администрации города от 07.04.2021 № 381 «О внесении изменений в постановление Администрации города от 05.12.2018 № 1212».
Постановление Администрации города от 15.09.2022 № 1054 «О внесении изменений в постановление Администрации города от 05.12.2018 № 1212».
Постановление Администрации города от 30.12.2022 «О внесении изменений в постановление Администрации города от 05.12.2018 № 1212».</t>
  </si>
  <si>
    <t>Процент освоения федеральных средств - 99,9 %, в связи с образованием остатка по ипотеки</t>
  </si>
  <si>
    <t>6.1.</t>
  </si>
  <si>
    <t>Субсидия на обеспечение жильем молодых семей</t>
  </si>
  <si>
    <t>6.2.</t>
  </si>
  <si>
    <t>Социальная выплата на оказание содействия гражданам в переселении из жилья, ставшего ветхим в результате ведения горных работ ликвидированными угольными шахтами и непригодным для проживания по критериям безопасности</t>
  </si>
  <si>
    <t>Процент освоения федеральных средств - 99,9 %. Неосвоены средства федерального бюджета в размере 180,5 тыс.руб., в связи с изменением средней рыночной стоимости 1 кв. м. общей площади жилья на территории Ростовской области по месту проживания для граждан, переселяемых из ветхого жилья в приобретаемое (строящееся) жилье взамен сносимого</t>
  </si>
  <si>
    <t>7.</t>
  </si>
  <si>
    <t xml:space="preserve">Муниципальная программа города Новошахтинска «Обеспечение качественными жилищно-коммунальными услугами» </t>
  </si>
  <si>
    <t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
Постановление Администрации города от 30.12.2022  «О внесении изменений в постановление Администрации от 07.12.2018 № 1246».</t>
  </si>
  <si>
    <t>7.1.</t>
  </si>
  <si>
    <t>Объект: "Реконструкция участков системы водоснабжения г. Новошахтинска Ростовской области"</t>
  </si>
  <si>
    <t xml:space="preserve">Процент освоения федеральных средств - 70,5  %.
В связи с не завершением СМР в установленный муниципальным контрактом срок:
– проведена претензионно-исковая работа;                                          - направлен судебный иск о взыскании с подрядной организации пени и штрафов за нарушение сроков выполнения работ;
Заключено дополнительное соглашение от 30.12.2022 с ООО "ИСК - 15" о продление срока выполнения СМР до 30.06.2023 и сроком действия контракта до 31.12.2023. 
</t>
  </si>
  <si>
    <t>7.2.</t>
  </si>
  <si>
    <t>Объект: "Комплекс Соколовского водохранилища. Реконструкция участка ОСВ «Водострой». Строительство электролизной, насосной 1-го подъема, РЧВ"</t>
  </si>
  <si>
    <t>Процент освоения федеральных средств — 96,4 %.. 
Работы на объекте завершены. Экономия федеральных средств составила - 2 057,1 тыс. руб.</t>
  </si>
  <si>
    <t>7.3.</t>
  </si>
  <si>
    <t>Закупка контейнеров для раздельного  накопления ТКО</t>
  </si>
  <si>
    <t>Процент освоения федеральных средств - 90,1  %. Приобретено 53 контейнера для раздельного накопления ТКО. Сложилась экономия федеральных средств в сумме 100,1 тыс. руб. по итогам проведенных торгов при выборе поставщика.</t>
  </si>
  <si>
    <t>8.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</si>
  <si>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</si>
  <si>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20.07.2022 № 803 «О внесении изменений в постановление Администрации города от 07.12.2018 № 1250».
Постановление Администрации города от 30.12.2022 «О внесении изменений в постановление Администрации города от 07.12.2018 № 1250».</t>
  </si>
  <si>
    <t>9.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</si>
  <si>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</si>
  <si>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t>Постановление Администрации города от 07.12.2018 № 1236 «Об утверждении муниципальной программы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объектах».                                                                                Постановление Администрации города от 27.06.2019 № 617 «О внесении изменений в постановление Администрации от 07.12.2018 № 1236».                                                                      Постановление Администрации города от 31.12.2019 № 1365 «О внесении изменений в постановление Администрации от 07.12.2018 № 1236».                                                                                                                                              
Постановление Администрации города от 30.12.2022 «О внесении изменений в постановление Администрации от 07.12.2018 № 1236»</t>
  </si>
  <si>
    <t>10.</t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</si>
  <si>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</si>
  <si>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                                                           Постановление Администрации города от 14.09.2021 № 966 «О внесении изменений в постановление Администрации от 30.11.2018 № 1206».                                                                                                                                                                                   
Постановление Администрации города от 30.12.2022 «О внесении изменений в постановление Администрации от 30.11.2018 № 1206».</t>
  </si>
  <si>
    <t>11.</t>
  </si>
  <si>
    <t>Муниципальная программа города Новошахтинска «Развитие  экономики»</t>
  </si>
  <si>
    <t xml:space="preserve">Постановление Администрации города от 23.11.2018 № 1168 «Об утверждении муниципальной программы города Новошахтинска «Развитие экономики».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25.06.2021 № 654 «О внесении изменений в постановление Администрации от 23.11.2018 № 1168».                                                                          Постановление Администрации города от 30.12.2022  «О внесении изменений в постановление Администрации от 23.11.2018 № 1168».
</t>
  </si>
  <si>
    <t>12.</t>
  </si>
  <si>
    <t>Муниципальная программа города Новошахтинска «Информационное общество»</t>
  </si>
  <si>
    <t xml:space="preserve">Постановление Администрации города от 07.12.2018 № 1248 «Об утверждении муниципальной программы города Новошахтинска «Информационное общество».    
Постановление Администрации города от 27.06.2019 № 630 «О внесении изменений в постановление Администрации города от 07.12.2018 № 1248».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29.10.2021 № 1170 «О внесении изменений в постановление Администрации города от 07.12.2018 № 1248»
Постановление Администрации города от 30.12.2021 № 1427 «О внесении изменений в постановление Администрации города от 07.12.2018 № 1248».
Постановление Администрации города от 28.07.2022 № 866 «О внесении изменений в постановление Администрации города от 07.12.2018 № 1248».
Постановление Администрации города от 30.12.2022  «О внесении изменений в постановление Администрации города от 07.12.2018 № 1248». </t>
  </si>
  <si>
    <t>13.</t>
  </si>
  <si>
    <t>Муниципальная программа города Новошахтинска «Развитие транспортной системы»</t>
  </si>
  <si>
    <t>Постановление Администрации города от 07.12.2018 № 1240 «Об утверждении муниципальной программы города Новошахтинска «Развитие транспортной системы».                                                                Постановление Администрации города от 26.03.2021 № 257 «О внесении изменений в постановление Администрации города от 07.12.2018 № 1240».                                                    Постановление Администрации города от 31.12.2022 «О внесении изменений в постановление Администрации города от 07.12.2018 № 1240».</t>
  </si>
  <si>
    <t>14.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</si>
  <si>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</si>
  <si>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Постановление Администрации города от 15.03.2019 № 226 «О внесении изменений в постановление Администрации города от 07.12.2018 № 1247».                                                 Постановление Администрации города от 30.12.2022 «О внесении изменений в постановление Администрации города от 07.12.2018 № 1247».
</t>
  </si>
  <si>
    <t>14.1.</t>
  </si>
  <si>
    <t>Субсидия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да 300 тысяч человек</t>
  </si>
  <si>
    <t>14.2.</t>
  </si>
  <si>
    <t>Субсидия на государственную поддержку отрасли культуры (Федеральный проект "Культурная среда")</t>
  </si>
  <si>
    <t>14.3.</t>
  </si>
  <si>
    <t xml:space="preserve">Субсидия на государственную поддержку отрасли культуры </t>
  </si>
  <si>
    <t>15.</t>
  </si>
  <si>
    <t>Муниципальная программа города Новошахтинска «Энергосбережение и повышение энергетической эффективности»</t>
  </si>
  <si>
    <t>Постановление Администрации города от 30.11.2018 № 1207 «Об утверждении муниципальной программы города Новошахтинска «Энергосбережение и повышение энергетической эффективности».                                          
Постановление Администрации города от 30.12.2022 «О внесении изменений в постановление Администрации города от 30.11.2018 № 1207».</t>
  </si>
  <si>
    <t>16.</t>
  </si>
  <si>
    <t>Муниципальная программа города Новошахтинска «Управление муниципальными финансами»</t>
  </si>
  <si>
    <t xml:space="preserve">Постановление Администрации города от 07.12.2018 № 1230 «Об утверждении муниципальной программы города Новошахтинска «Управление муниципальными финансами».                                                                                                                                                                                                                                                                                                                                                                                                                                                                                                                          
Постановление Администрации города от 31.12.2022  «О внесении изменений в постановление Администрации города от 07.12.2018 № 1230».
</t>
  </si>
  <si>
    <t>17.</t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</si>
  <si>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</si>
  <si>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t>Постановление Администрации города от 07.12.2018 № 1243 «Об утверждении муниципальной программы города Новошахтинска «Управление и распоряжение муниципальной собственностью и земельными ресурсами».                                                                                                                      
Постановление Администрации города от 30.12.2022 «О внесении изменений в постановление Администрации города от 07.12.2018 № 1243».</t>
  </si>
  <si>
    <t>18.</t>
  </si>
  <si>
    <t>Муниципальная программа города Новошахтинска «Развитие муниципальной службы»</t>
  </si>
  <si>
    <t>Постановление Администрации города от 07.12.2018 № 1244 «Об утверждении муниципальной программы города Новошахтинска ««Развитие муниципальной службы».                                                              
Постановление Администрации города от 17.06.2021 № 620 «О внесении изменений в постановление Администрации города от 07.12.2018 № 1244».                                                  Постановление Администрации города от 30.12.2021 № 1425 «О внесении изменений в постановление Администрации города от 07.12.2018 № 1244».
Постановление Администрации города от 30.12.2022 «О внесении изменений в постановление Администрации города от 07.12.2018 № 1244».</t>
  </si>
  <si>
    <t xml:space="preserve">                                                                              </t>
  </si>
  <si>
    <t>18.1.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</si>
  <si>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</t>
  </si>
  <si>
    <t>19.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</si>
  <si>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</si>
  <si>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t>Постановление Администрации города от 07.12.2018 № 1237 «Об утверждении муниципальной программы города Новошахтинска «Содействие развитию и поддержка социально ориентированных некоммерческих организаций».                            
Постановление Администрации города от 30.12.2021 № 1428 «О внесении изменений в постановление Администрации города от 07.12.2018 № 1237».</t>
  </si>
  <si>
    <t>20.</t>
  </si>
  <si>
    <t>Муниципальная программа города Новошахтинска «Формирование комфортной городской среды»</t>
  </si>
  <si>
    <t xml:space="preserve"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23.12.2022 № 1443 «О внесении изменений в постановление Администрации города от 30.11.2017 № 1170». 
Постановление Администрации города от 30.12.2022 «О внесении изменений в постановление Администрации города от 30.11.2017 № 1170».                                                                                                                                                                                                              
</t>
  </si>
  <si>
    <t>20.1.</t>
  </si>
  <si>
    <t>Благоустройство общественных территорий («Благоустройство Парка Комсомольского по адресу: Ростовская область, г. Новошахтинск, ул. Харьковская, 175»)</t>
  </si>
  <si>
    <t>21.</t>
  </si>
  <si>
    <t>Муниципальная программа города Новошахтинска «Формирование законопослушного поведения участников дорожного движения»</t>
  </si>
  <si>
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
Постановление Администрации города от 30.12.2022 «О внесении изменений в постановление Администрации города от 07.12.2018 № 1241».
</t>
  </si>
  <si>
    <t>Всего:</t>
  </si>
  <si>
    <t>Заместитель Главы Администрации города по вопросам экономики</t>
  </si>
  <si>
    <t>М.В. Ермаченко</t>
  </si>
  <si>
    <t xml:space="preserve">                                     </t>
  </si>
  <si>
    <t>Заместитель Главы Администрации города - начальник финансового управления</t>
  </si>
  <si>
    <t>Т.В. Коденцова</t>
  </si>
  <si>
    <t xml:space="preserve">Исакова Анастасия Константиновна </t>
  </si>
  <si>
    <t xml:space="preserve"> +7 (863 69) 2-43-17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</si>
</sst>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.5"/>
      <name val="Times New Roman"/>
      <family val="1"/>
      <charset val="204"/>
    </font>
    <font>
      <sz val="14.8"/>
      <name val="Times New Roman"/>
      <family val="1"/>
      <charset val="204"/>
    </font>
    <font>
      <sz val="14.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.5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165" fontId="6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justify" vertical="top" wrapText="1"/>
    </xf>
    <xf numFmtId="0" fontId="0" fillId="3" borderId="0" xfId="0" applyFill="1"/>
    <xf numFmtId="164" fontId="2" fillId="2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165" fontId="6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65" fontId="7" fillId="2" borderId="1" xfId="0" applyNumberFormat="1" applyFont="1" applyFill="1" applyBorder="1" applyAlignment="1">
      <alignment vertical="top"/>
    </xf>
    <xf numFmtId="0" fontId="0" fillId="4" borderId="0" xfId="0" applyFill="1"/>
    <xf numFmtId="0" fontId="7" fillId="2" borderId="1" xfId="0" applyFont="1" applyFill="1" applyBorder="1" applyAlignment="1">
      <alignment horizontal="center" vertical="top"/>
    </xf>
    <xf numFmtId="165" fontId="6" fillId="2" borderId="1" xfId="0" applyNumberFormat="1" applyFont="1" applyFill="1" applyBorder="1" applyAlignment="1">
      <alignment vertical="top"/>
    </xf>
    <xf numFmtId="165" fontId="6" fillId="5" borderId="1" xfId="0" applyNumberFormat="1" applyFont="1" applyFill="1" applyBorder="1" applyAlignment="1">
      <alignment horizontal="center" vertical="top"/>
    </xf>
    <xf numFmtId="165" fontId="6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justify" vertical="top" wrapText="1"/>
    </xf>
    <xf numFmtId="0" fontId="8" fillId="2" borderId="0" xfId="0" applyFont="1" applyFill="1"/>
    <xf numFmtId="0" fontId="5" fillId="2" borderId="1" xfId="0" applyNumberFormat="1" applyFont="1" applyFill="1" applyBorder="1" applyAlignment="1">
      <alignment horizontal="justify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/>
    <xf numFmtId="0" fontId="2" fillId="2" borderId="1" xfId="0" applyFont="1" applyFill="1" applyBorder="1" applyAlignment="1">
      <alignment horizontal="justify" vertical="top"/>
    </xf>
    <xf numFmtId="0" fontId="10" fillId="2" borderId="1" xfId="0" applyFont="1" applyFill="1" applyBorder="1"/>
    <xf numFmtId="166" fontId="6" fillId="2" borderId="1" xfId="1" applyFont="1" applyFill="1" applyBorder="1" applyAlignment="1">
      <alignment vertical="top"/>
    </xf>
    <xf numFmtId="0" fontId="11" fillId="2" borderId="0" xfId="0" applyFont="1" applyFill="1"/>
    <xf numFmtId="0" fontId="2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 vertical="top"/>
    </xf>
    <xf numFmtId="165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0" fontId="12" fillId="2" borderId="0" xfId="0" applyFont="1" applyFill="1"/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left" vertical="top"/>
    </xf>
    <xf numFmtId="0" fontId="13" fillId="0" borderId="0" xfId="0" applyFont="1"/>
    <xf numFmtId="165" fontId="12" fillId="2" borderId="0" xfId="0" applyNumberFormat="1" applyFont="1" applyFill="1" applyAlignment="1">
      <alignment horizontal="center" vertical="top"/>
    </xf>
    <xf numFmtId="0" fontId="12" fillId="0" borderId="0" xfId="0" applyFont="1"/>
    <xf numFmtId="0" fontId="11" fillId="0" borderId="0" xfId="0" applyFont="1"/>
    <xf numFmtId="165" fontId="2" fillId="2" borderId="0" xfId="0" applyNumberFormat="1" applyFont="1" applyFill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view="pageBreakPreview" topLeftCell="C1" zoomScale="68" zoomScaleNormal="100" zoomScaleSheetLayoutView="68" workbookViewId="0">
      <selection activeCell="M13" sqref="M13"/>
    </sheetView>
  </sheetViews>
  <sheetFormatPr defaultRowHeight="15.6" x14ac:dyDescent="0.3"/>
  <cols>
    <col min="1" max="1" width="8.88671875" style="1" customWidth="1"/>
    <col min="2" max="2" width="30" style="1" customWidth="1"/>
    <col min="3" max="3" width="44.5546875" style="1" customWidth="1"/>
    <col min="4" max="4" width="14.44140625" style="2" customWidth="1"/>
    <col min="5" max="5" width="14.88671875" style="2" bestFit="1" customWidth="1"/>
    <col min="6" max="6" width="14" style="2" customWidth="1"/>
    <col min="7" max="7" width="17.5546875" style="2" bestFit="1" customWidth="1"/>
    <col min="8" max="8" width="14.109375" style="1" customWidth="1"/>
    <col min="9" max="9" width="14.88671875" style="1" bestFit="1" customWidth="1"/>
    <col min="10" max="10" width="14" style="1" customWidth="1"/>
    <col min="11" max="11" width="13.88671875" style="1" customWidth="1"/>
    <col min="12" max="13" width="14.109375" style="1" customWidth="1"/>
    <col min="14" max="14" width="14.44140625" style="1" customWidth="1"/>
    <col min="15" max="15" width="14.5546875" style="1" customWidth="1"/>
    <col min="16" max="16" width="73.6640625" style="3" customWidth="1"/>
  </cols>
  <sheetData>
    <row r="1" spans="1:16" ht="6" customHeight="1" x14ac:dyDescent="0.3"/>
    <row r="2" spans="1:16" x14ac:dyDescent="0.3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6" x14ac:dyDescent="0.3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6" x14ac:dyDescent="0.3">
      <c r="A4" s="61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6" ht="9" customHeight="1" x14ac:dyDescent="0.3"/>
    <row r="6" spans="1:16" ht="15.75" customHeight="1" x14ac:dyDescent="0.3">
      <c r="A6" s="52" t="s">
        <v>3</v>
      </c>
      <c r="B6" s="52" t="s">
        <v>4</v>
      </c>
      <c r="C6" s="52" t="s">
        <v>5</v>
      </c>
      <c r="D6" s="62" t="s">
        <v>6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6" t="s">
        <v>7</v>
      </c>
    </row>
    <row r="7" spans="1:16" ht="15" customHeight="1" x14ac:dyDescent="0.3">
      <c r="A7" s="52"/>
      <c r="B7" s="52"/>
      <c r="C7" s="52"/>
      <c r="D7" s="59" t="s">
        <v>8</v>
      </c>
      <c r="E7" s="59"/>
      <c r="F7" s="59"/>
      <c r="G7" s="59"/>
      <c r="H7" s="59" t="s">
        <v>9</v>
      </c>
      <c r="I7" s="59"/>
      <c r="J7" s="59"/>
      <c r="K7" s="59"/>
      <c r="L7" s="59" t="s">
        <v>10</v>
      </c>
      <c r="M7" s="59"/>
      <c r="N7" s="59"/>
      <c r="O7" s="59"/>
      <c r="P7" s="57"/>
    </row>
    <row r="8" spans="1:16" ht="15" customHeight="1" x14ac:dyDescent="0.3">
      <c r="A8" s="52"/>
      <c r="B8" s="52"/>
      <c r="C8" s="52"/>
      <c r="D8" s="59" t="s">
        <v>11</v>
      </c>
      <c r="E8" s="59" t="s">
        <v>12</v>
      </c>
      <c r="F8" s="59"/>
      <c r="G8" s="59"/>
      <c r="H8" s="4"/>
      <c r="I8" s="4"/>
      <c r="J8" s="4"/>
      <c r="K8" s="4"/>
      <c r="L8" s="59" t="s">
        <v>11</v>
      </c>
      <c r="M8" s="59" t="s">
        <v>12</v>
      </c>
      <c r="N8" s="59"/>
      <c r="O8" s="59"/>
      <c r="P8" s="57"/>
    </row>
    <row r="9" spans="1:16" ht="88.5" customHeight="1" x14ac:dyDescent="0.3">
      <c r="A9" s="52"/>
      <c r="B9" s="52"/>
      <c r="C9" s="52"/>
      <c r="D9" s="59"/>
      <c r="E9" s="4" t="s">
        <v>13</v>
      </c>
      <c r="F9" s="4" t="s">
        <v>14</v>
      </c>
      <c r="G9" s="4" t="s">
        <v>15</v>
      </c>
      <c r="H9" s="5" t="s">
        <v>11</v>
      </c>
      <c r="I9" s="4" t="s">
        <v>13</v>
      </c>
      <c r="J9" s="4" t="s">
        <v>14</v>
      </c>
      <c r="K9" s="4" t="s">
        <v>15</v>
      </c>
      <c r="L9" s="59"/>
      <c r="M9" s="4" t="s">
        <v>13</v>
      </c>
      <c r="N9" s="4" t="s">
        <v>14</v>
      </c>
      <c r="O9" s="4" t="s">
        <v>15</v>
      </c>
      <c r="P9" s="58"/>
    </row>
    <row r="10" spans="1:16" x14ac:dyDescent="0.3">
      <c r="A10" s="6">
        <v>1</v>
      </c>
      <c r="B10" s="6">
        <v>2</v>
      </c>
      <c r="C10" s="6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</row>
    <row r="11" spans="1:16" ht="20.25" customHeight="1" x14ac:dyDescent="0.3">
      <c r="A11" s="52" t="s">
        <v>16</v>
      </c>
      <c r="B11" s="52"/>
      <c r="C11" s="52"/>
      <c r="D11" s="52"/>
      <c r="E11" s="52"/>
      <c r="F11" s="52"/>
      <c r="G11" s="52"/>
      <c r="H11" s="5"/>
      <c r="I11" s="6"/>
      <c r="J11" s="6"/>
      <c r="K11" s="6"/>
      <c r="L11" s="7">
        <f>L53/H53*100</f>
        <v>99.173130431689287</v>
      </c>
      <c r="M11" s="7">
        <f>M53/I53*100</f>
        <v>98.984594509342827</v>
      </c>
      <c r="N11" s="7">
        <f>N53/J53*100</f>
        <v>99.547889564981489</v>
      </c>
      <c r="O11" s="7">
        <f>O53/K53*100</f>
        <v>98.795130281668435</v>
      </c>
      <c r="P11" s="8"/>
    </row>
    <row r="12" spans="1:16" s="13" customFormat="1" ht="78.75" customHeight="1" x14ac:dyDescent="0.3">
      <c r="A12" s="9" t="s">
        <v>17</v>
      </c>
      <c r="B12" s="10" t="s">
        <v>18</v>
      </c>
      <c r="C12" s="53" t="s">
        <v>19</v>
      </c>
      <c r="D12" s="11">
        <f>SUM(E12:G12)</f>
        <v>87523.900000000009</v>
      </c>
      <c r="E12" s="11">
        <v>54456.2</v>
      </c>
      <c r="F12" s="11">
        <v>27273.9</v>
      </c>
      <c r="G12" s="11">
        <v>5793.8</v>
      </c>
      <c r="H12" s="11">
        <f t="shared" ref="H12:H30" si="0">SUM(I12:K12)</f>
        <v>87523.900000000009</v>
      </c>
      <c r="I12" s="11">
        <v>54456.2</v>
      </c>
      <c r="J12" s="11">
        <v>27273.9</v>
      </c>
      <c r="K12" s="11">
        <v>5793.8</v>
      </c>
      <c r="L12" s="11">
        <f t="shared" ref="L12:L52" si="1">SUM(M12:O12)</f>
        <v>86135.8</v>
      </c>
      <c r="M12" s="11">
        <v>54456.2</v>
      </c>
      <c r="N12" s="11">
        <v>26186.799999999999</v>
      </c>
      <c r="O12" s="11">
        <v>5492.8</v>
      </c>
      <c r="P12" s="12"/>
    </row>
    <row r="13" spans="1:16" s="13" customFormat="1" ht="164.25" customHeight="1" x14ac:dyDescent="0.3">
      <c r="A13" s="9" t="s">
        <v>20</v>
      </c>
      <c r="B13" s="14" t="s">
        <v>21</v>
      </c>
      <c r="C13" s="54"/>
      <c r="D13" s="15">
        <f>E13+F13+G13</f>
        <v>32277.200000000001</v>
      </c>
      <c r="E13" s="15">
        <v>31231.4</v>
      </c>
      <c r="F13" s="15">
        <v>1045.8</v>
      </c>
      <c r="G13" s="15">
        <v>0</v>
      </c>
      <c r="H13" s="11">
        <f t="shared" si="0"/>
        <v>32277.200000000001</v>
      </c>
      <c r="I13" s="15">
        <v>31231.4</v>
      </c>
      <c r="J13" s="15">
        <v>1045.8</v>
      </c>
      <c r="K13" s="15">
        <v>0</v>
      </c>
      <c r="L13" s="11">
        <f t="shared" si="1"/>
        <v>32277.200000000001</v>
      </c>
      <c r="M13" s="15">
        <v>31231.4</v>
      </c>
      <c r="N13" s="15">
        <v>1045.8</v>
      </c>
      <c r="O13" s="15">
        <v>0</v>
      </c>
      <c r="P13" s="12"/>
    </row>
    <row r="14" spans="1:16" s="13" customFormat="1" ht="164.25" customHeight="1" x14ac:dyDescent="0.3">
      <c r="A14" s="9" t="s">
        <v>22</v>
      </c>
      <c r="B14" s="14" t="s">
        <v>23</v>
      </c>
      <c r="C14" s="55"/>
      <c r="D14" s="15">
        <f>E14+F14+G14</f>
        <v>23224.799999999999</v>
      </c>
      <c r="E14" s="15">
        <v>23224.799999999999</v>
      </c>
      <c r="F14" s="15">
        <v>0</v>
      </c>
      <c r="G14" s="15">
        <v>0</v>
      </c>
      <c r="H14" s="11">
        <f t="shared" si="0"/>
        <v>23224.799999999999</v>
      </c>
      <c r="I14" s="15">
        <v>23224.799999999999</v>
      </c>
      <c r="J14" s="15">
        <v>0</v>
      </c>
      <c r="K14" s="15">
        <v>0</v>
      </c>
      <c r="L14" s="11">
        <f t="shared" si="1"/>
        <v>23224.799999999999</v>
      </c>
      <c r="M14" s="15">
        <v>23224.799999999999</v>
      </c>
      <c r="N14" s="15">
        <v>0</v>
      </c>
      <c r="O14" s="15">
        <v>0</v>
      </c>
      <c r="P14" s="12"/>
    </row>
    <row r="15" spans="1:16" s="16" customFormat="1" ht="93" customHeight="1" x14ac:dyDescent="0.3">
      <c r="A15" s="9" t="s">
        <v>24</v>
      </c>
      <c r="B15" s="10" t="s">
        <v>25</v>
      </c>
      <c r="C15" s="53" t="s">
        <v>26</v>
      </c>
      <c r="D15" s="11">
        <f>SUM(E15:G15)</f>
        <v>1335017.8</v>
      </c>
      <c r="E15" s="11">
        <v>56383</v>
      </c>
      <c r="F15" s="11">
        <v>723343.5</v>
      </c>
      <c r="G15" s="11">
        <v>555291.30000000005</v>
      </c>
      <c r="H15" s="11">
        <f t="shared" si="0"/>
        <v>1335017.8</v>
      </c>
      <c r="I15" s="11">
        <v>56383</v>
      </c>
      <c r="J15" s="11">
        <v>723343.5</v>
      </c>
      <c r="K15" s="11">
        <v>555291.30000000005</v>
      </c>
      <c r="L15" s="11">
        <f t="shared" si="1"/>
        <v>1333340.3</v>
      </c>
      <c r="M15" s="11">
        <v>56382.8</v>
      </c>
      <c r="N15" s="11">
        <v>723001.9</v>
      </c>
      <c r="O15" s="11">
        <v>553955.6</v>
      </c>
      <c r="P15" s="12"/>
    </row>
    <row r="16" spans="1:16" s="16" customFormat="1" ht="142.5" customHeight="1" x14ac:dyDescent="0.3">
      <c r="A16" s="9" t="s">
        <v>27</v>
      </c>
      <c r="B16" s="14" t="s">
        <v>28</v>
      </c>
      <c r="C16" s="54"/>
      <c r="D16" s="17">
        <f>E16+F16+G16</f>
        <v>27678</v>
      </c>
      <c r="E16" s="17">
        <v>27678</v>
      </c>
      <c r="F16" s="17">
        <v>0</v>
      </c>
      <c r="G16" s="17">
        <v>0</v>
      </c>
      <c r="H16" s="11">
        <f t="shared" si="0"/>
        <v>27678</v>
      </c>
      <c r="I16" s="17">
        <v>27678</v>
      </c>
      <c r="J16" s="17">
        <v>0</v>
      </c>
      <c r="K16" s="17">
        <v>0</v>
      </c>
      <c r="L16" s="11">
        <f t="shared" si="1"/>
        <v>27678</v>
      </c>
      <c r="M16" s="17">
        <v>27678</v>
      </c>
      <c r="N16" s="17">
        <v>0</v>
      </c>
      <c r="O16" s="17">
        <v>0</v>
      </c>
      <c r="P16" s="12"/>
    </row>
    <row r="17" spans="1:16" s="16" customFormat="1" ht="159" customHeight="1" x14ac:dyDescent="0.3">
      <c r="A17" s="9" t="s">
        <v>29</v>
      </c>
      <c r="B17" s="14" t="s">
        <v>30</v>
      </c>
      <c r="C17" s="54"/>
      <c r="D17" s="17">
        <f>E17+F17+G17</f>
        <v>32486.799999999999</v>
      </c>
      <c r="E17" s="17">
        <v>26964.1</v>
      </c>
      <c r="F17" s="17">
        <v>5522.7</v>
      </c>
      <c r="G17" s="17">
        <v>0</v>
      </c>
      <c r="H17" s="11">
        <f t="shared" si="0"/>
        <v>32486.799999999999</v>
      </c>
      <c r="I17" s="17">
        <v>26964.1</v>
      </c>
      <c r="J17" s="17">
        <v>5522.7</v>
      </c>
      <c r="K17" s="17">
        <v>0</v>
      </c>
      <c r="L17" s="11">
        <f t="shared" si="1"/>
        <v>32486.400000000001</v>
      </c>
      <c r="M17" s="17">
        <v>26963.9</v>
      </c>
      <c r="N17" s="17">
        <v>5522.5</v>
      </c>
      <c r="O17" s="17">
        <v>0</v>
      </c>
      <c r="P17" s="12"/>
    </row>
    <row r="18" spans="1:16" s="16" customFormat="1" ht="156" x14ac:dyDescent="0.3">
      <c r="A18" s="9" t="s">
        <v>31</v>
      </c>
      <c r="B18" s="14" t="s">
        <v>32</v>
      </c>
      <c r="C18" s="55"/>
      <c r="D18" s="17">
        <f>E18+F18+G18</f>
        <v>1776.4</v>
      </c>
      <c r="E18" s="17">
        <v>1740.9</v>
      </c>
      <c r="F18" s="17">
        <v>35.5</v>
      </c>
      <c r="G18" s="17">
        <v>0</v>
      </c>
      <c r="H18" s="11">
        <f t="shared" si="0"/>
        <v>1776.4</v>
      </c>
      <c r="I18" s="17">
        <v>1740.9</v>
      </c>
      <c r="J18" s="17">
        <v>35.5</v>
      </c>
      <c r="K18" s="17">
        <v>0</v>
      </c>
      <c r="L18" s="11">
        <f t="shared" si="1"/>
        <v>1776.4</v>
      </c>
      <c r="M18" s="17">
        <v>1740.9</v>
      </c>
      <c r="N18" s="17">
        <v>35.5</v>
      </c>
      <c r="O18" s="17">
        <v>0</v>
      </c>
      <c r="P18" s="12"/>
    </row>
    <row r="19" spans="1:16" s="16" customFormat="1" ht="379.5" customHeight="1" x14ac:dyDescent="0.3">
      <c r="A19" s="9" t="s">
        <v>33</v>
      </c>
      <c r="B19" s="10" t="s">
        <v>34</v>
      </c>
      <c r="C19" s="10" t="s">
        <v>35</v>
      </c>
      <c r="D19" s="11">
        <f t="shared" ref="D19:D30" si="2">SUM(E19:G19)</f>
        <v>892.90000000000009</v>
      </c>
      <c r="E19" s="11">
        <v>0</v>
      </c>
      <c r="F19" s="11">
        <v>676.7</v>
      </c>
      <c r="G19" s="11">
        <v>216.2</v>
      </c>
      <c r="H19" s="11">
        <f t="shared" si="0"/>
        <v>892.90000000000009</v>
      </c>
      <c r="I19" s="11">
        <v>0</v>
      </c>
      <c r="J19" s="11">
        <v>676.7</v>
      </c>
      <c r="K19" s="11">
        <v>216.2</v>
      </c>
      <c r="L19" s="11">
        <f t="shared" si="1"/>
        <v>892.7</v>
      </c>
      <c r="M19" s="11">
        <v>0</v>
      </c>
      <c r="N19" s="11">
        <v>676.6</v>
      </c>
      <c r="O19" s="11">
        <v>216.1</v>
      </c>
      <c r="P19" s="8"/>
    </row>
    <row r="20" spans="1:16" s="16" customFormat="1" ht="111" customHeight="1" x14ac:dyDescent="0.3">
      <c r="A20" s="9" t="s">
        <v>36</v>
      </c>
      <c r="B20" s="10" t="s">
        <v>37</v>
      </c>
      <c r="C20" s="49" t="s">
        <v>38</v>
      </c>
      <c r="D20" s="11">
        <f t="shared" si="2"/>
        <v>972259.10000000009</v>
      </c>
      <c r="E20" s="18">
        <v>481723.7</v>
      </c>
      <c r="F20" s="18">
        <v>475749.6</v>
      </c>
      <c r="G20" s="18">
        <v>14785.8</v>
      </c>
      <c r="H20" s="11">
        <f t="shared" si="0"/>
        <v>972259.10000000009</v>
      </c>
      <c r="I20" s="18">
        <v>481723.7</v>
      </c>
      <c r="J20" s="18">
        <v>475749.6</v>
      </c>
      <c r="K20" s="18">
        <v>14785.8</v>
      </c>
      <c r="L20" s="11">
        <f t="shared" si="1"/>
        <v>971056.60000000009</v>
      </c>
      <c r="M20" s="18">
        <v>481471.2</v>
      </c>
      <c r="N20" s="17">
        <v>474975.1</v>
      </c>
      <c r="O20" s="18">
        <v>14610.3</v>
      </c>
      <c r="P20" s="12"/>
    </row>
    <row r="21" spans="1:16" s="16" customFormat="1" ht="168.75" customHeight="1" x14ac:dyDescent="0.3">
      <c r="A21" s="9" t="s">
        <v>39</v>
      </c>
      <c r="B21" s="14" t="s">
        <v>40</v>
      </c>
      <c r="C21" s="49"/>
      <c r="D21" s="11">
        <f t="shared" si="2"/>
        <v>6560.8</v>
      </c>
      <c r="E21" s="17">
        <v>6560.8</v>
      </c>
      <c r="F21" s="17">
        <v>0</v>
      </c>
      <c r="G21" s="17">
        <v>0</v>
      </c>
      <c r="H21" s="11">
        <f t="shared" si="0"/>
        <v>6560.8</v>
      </c>
      <c r="I21" s="18">
        <v>6560.8</v>
      </c>
      <c r="J21" s="19">
        <v>0</v>
      </c>
      <c r="K21" s="19">
        <v>0</v>
      </c>
      <c r="L21" s="11">
        <f t="shared" si="1"/>
        <v>6314.8</v>
      </c>
      <c r="M21" s="18">
        <v>6314.8</v>
      </c>
      <c r="N21" s="18">
        <v>0</v>
      </c>
      <c r="O21" s="18">
        <v>0</v>
      </c>
      <c r="P21" s="12" t="s">
        <v>41</v>
      </c>
    </row>
    <row r="22" spans="1:16" s="16" customFormat="1" ht="109.2" x14ac:dyDescent="0.3">
      <c r="A22" s="9" t="s">
        <v>42</v>
      </c>
      <c r="B22" s="14" t="s">
        <v>43</v>
      </c>
      <c r="C22" s="20"/>
      <c r="D22" s="11">
        <f t="shared" si="2"/>
        <v>49952.7</v>
      </c>
      <c r="E22" s="17">
        <v>49952.7</v>
      </c>
      <c r="F22" s="17">
        <v>0</v>
      </c>
      <c r="G22" s="17">
        <v>0</v>
      </c>
      <c r="H22" s="11">
        <f t="shared" si="0"/>
        <v>49952.7</v>
      </c>
      <c r="I22" s="18">
        <v>49952.7</v>
      </c>
      <c r="J22" s="19">
        <v>0</v>
      </c>
      <c r="K22" s="19">
        <v>0</v>
      </c>
      <c r="L22" s="11">
        <f t="shared" si="1"/>
        <v>49947.9</v>
      </c>
      <c r="M22" s="18">
        <v>49947.9</v>
      </c>
      <c r="N22" s="18">
        <v>0</v>
      </c>
      <c r="O22" s="18">
        <v>0</v>
      </c>
      <c r="P22" s="12"/>
    </row>
    <row r="23" spans="1:16" s="16" customFormat="1" ht="107.25" customHeight="1" x14ac:dyDescent="0.3">
      <c r="A23" s="9" t="s">
        <v>44</v>
      </c>
      <c r="B23" s="14" t="s">
        <v>45</v>
      </c>
      <c r="C23" s="20"/>
      <c r="D23" s="11">
        <f t="shared" si="2"/>
        <v>84391.5</v>
      </c>
      <c r="E23" s="17">
        <v>84391.5</v>
      </c>
      <c r="F23" s="17">
        <v>0</v>
      </c>
      <c r="G23" s="17">
        <v>0</v>
      </c>
      <c r="H23" s="11">
        <f t="shared" si="0"/>
        <v>84391.5</v>
      </c>
      <c r="I23" s="18">
        <v>84391.5</v>
      </c>
      <c r="J23" s="19">
        <v>0</v>
      </c>
      <c r="K23" s="19">
        <v>0</v>
      </c>
      <c r="L23" s="11">
        <f t="shared" si="1"/>
        <v>84390.6</v>
      </c>
      <c r="M23" s="18">
        <v>84390.6</v>
      </c>
      <c r="N23" s="18">
        <v>0</v>
      </c>
      <c r="O23" s="18">
        <v>0</v>
      </c>
      <c r="P23" s="12"/>
    </row>
    <row r="24" spans="1:16" s="16" customFormat="1" ht="324" customHeight="1" x14ac:dyDescent="0.3">
      <c r="A24" s="9" t="s">
        <v>46</v>
      </c>
      <c r="B24" s="14" t="s">
        <v>47</v>
      </c>
      <c r="C24" s="20"/>
      <c r="D24" s="11">
        <f t="shared" si="2"/>
        <v>59005.5</v>
      </c>
      <c r="E24" s="17">
        <v>48281.1</v>
      </c>
      <c r="F24" s="17">
        <v>10724.4</v>
      </c>
      <c r="G24" s="17">
        <v>0</v>
      </c>
      <c r="H24" s="11">
        <f t="shared" si="0"/>
        <v>59005.5</v>
      </c>
      <c r="I24" s="21">
        <v>48281.1</v>
      </c>
      <c r="J24" s="21">
        <v>10724.4</v>
      </c>
      <c r="K24" s="21">
        <v>0</v>
      </c>
      <c r="L24" s="11">
        <f t="shared" si="1"/>
        <v>58736.800000000003</v>
      </c>
      <c r="M24" s="18">
        <v>48280.9</v>
      </c>
      <c r="N24" s="18">
        <v>10455.9</v>
      </c>
      <c r="O24" s="18">
        <v>0</v>
      </c>
      <c r="P24" s="12"/>
    </row>
    <row r="25" spans="1:16" s="22" customFormat="1" ht="156.75" customHeight="1" x14ac:dyDescent="0.3">
      <c r="A25" s="9" t="s">
        <v>48</v>
      </c>
      <c r="B25" s="14" t="s">
        <v>49</v>
      </c>
      <c r="C25" s="20"/>
      <c r="D25" s="11">
        <f t="shared" si="2"/>
        <v>356378.69999999995</v>
      </c>
      <c r="E25" s="17">
        <v>292537.59999999998</v>
      </c>
      <c r="F25" s="17">
        <v>63841.1</v>
      </c>
      <c r="G25" s="17">
        <v>0</v>
      </c>
      <c r="H25" s="11">
        <f t="shared" si="0"/>
        <v>356378.69999999995</v>
      </c>
      <c r="I25" s="17">
        <v>292537.59999999998</v>
      </c>
      <c r="J25" s="18">
        <v>63841.1</v>
      </c>
      <c r="K25" s="18">
        <v>0</v>
      </c>
      <c r="L25" s="11">
        <f t="shared" si="1"/>
        <v>355907.1</v>
      </c>
      <c r="M25" s="18">
        <v>292537</v>
      </c>
      <c r="N25" s="18">
        <v>63370.1</v>
      </c>
      <c r="O25" s="18">
        <v>0</v>
      </c>
      <c r="P25" s="12"/>
    </row>
    <row r="26" spans="1:16" s="22" customFormat="1" ht="156.75" customHeight="1" x14ac:dyDescent="0.3">
      <c r="A26" s="9" t="s">
        <v>50</v>
      </c>
      <c r="B26" s="10" t="s">
        <v>51</v>
      </c>
      <c r="C26" s="20" t="s">
        <v>52</v>
      </c>
      <c r="D26" s="11">
        <f t="shared" si="2"/>
        <v>0</v>
      </c>
      <c r="E26" s="11">
        <v>0</v>
      </c>
      <c r="F26" s="11">
        <v>0</v>
      </c>
      <c r="G26" s="11">
        <v>0</v>
      </c>
      <c r="H26" s="11">
        <f t="shared" si="0"/>
        <v>0</v>
      </c>
      <c r="I26" s="11">
        <v>0</v>
      </c>
      <c r="J26" s="11">
        <v>0</v>
      </c>
      <c r="K26" s="11">
        <v>0</v>
      </c>
      <c r="L26" s="11">
        <f t="shared" si="1"/>
        <v>0</v>
      </c>
      <c r="M26" s="11">
        <v>0</v>
      </c>
      <c r="N26" s="11">
        <v>0</v>
      </c>
      <c r="O26" s="11">
        <v>0</v>
      </c>
      <c r="P26" s="8"/>
    </row>
    <row r="27" spans="1:16" s="22" customFormat="1" ht="129" customHeight="1" x14ac:dyDescent="0.3">
      <c r="A27" s="9" t="s">
        <v>53</v>
      </c>
      <c r="B27" s="10" t="s">
        <v>54</v>
      </c>
      <c r="C27" s="49" t="s">
        <v>55</v>
      </c>
      <c r="D27" s="11">
        <f t="shared" si="2"/>
        <v>458170.5</v>
      </c>
      <c r="E27" s="11">
        <v>292254.8</v>
      </c>
      <c r="F27" s="11">
        <v>154252.29999999999</v>
      </c>
      <c r="G27" s="11">
        <v>11663.4</v>
      </c>
      <c r="H27" s="11">
        <f t="shared" si="0"/>
        <v>458170.5</v>
      </c>
      <c r="I27" s="11">
        <v>292254.8</v>
      </c>
      <c r="J27" s="11">
        <v>154252.29999999999</v>
      </c>
      <c r="K27" s="11">
        <v>11663.4</v>
      </c>
      <c r="L27" s="11">
        <f t="shared" si="1"/>
        <v>456322.80000000005</v>
      </c>
      <c r="M27" s="11">
        <v>292073.2</v>
      </c>
      <c r="N27" s="11">
        <v>152924.70000000001</v>
      </c>
      <c r="O27" s="11">
        <v>11324.9</v>
      </c>
      <c r="P27" s="12" t="s">
        <v>56</v>
      </c>
    </row>
    <row r="28" spans="1:16" s="22" customFormat="1" ht="56.25" customHeight="1" x14ac:dyDescent="0.3">
      <c r="A28" s="9" t="s">
        <v>57</v>
      </c>
      <c r="B28" s="5" t="s">
        <v>58</v>
      </c>
      <c r="C28" s="49"/>
      <c r="D28" s="11">
        <f t="shared" si="2"/>
        <v>7443.5</v>
      </c>
      <c r="E28" s="11">
        <v>1926.2</v>
      </c>
      <c r="F28" s="11">
        <v>4854.8</v>
      </c>
      <c r="G28" s="11">
        <v>662.5</v>
      </c>
      <c r="H28" s="11">
        <f t="shared" si="0"/>
        <v>7443.5</v>
      </c>
      <c r="I28" s="11">
        <v>1926.2</v>
      </c>
      <c r="J28" s="11">
        <v>4854.8</v>
      </c>
      <c r="K28" s="11">
        <v>662.5</v>
      </c>
      <c r="L28" s="11">
        <f t="shared" si="1"/>
        <v>7439.6</v>
      </c>
      <c r="M28" s="11">
        <v>1925.1</v>
      </c>
      <c r="N28" s="23">
        <v>4852</v>
      </c>
      <c r="O28" s="11">
        <v>662.5</v>
      </c>
      <c r="P28" s="12"/>
    </row>
    <row r="29" spans="1:16" s="22" customFormat="1" ht="177" customHeight="1" x14ac:dyDescent="0.3">
      <c r="A29" s="9" t="s">
        <v>59</v>
      </c>
      <c r="B29" s="20" t="s">
        <v>60</v>
      </c>
      <c r="C29" s="49"/>
      <c r="D29" s="11">
        <f t="shared" si="2"/>
        <v>290328.59999999998</v>
      </c>
      <c r="E29" s="24">
        <v>290328.59999999998</v>
      </c>
      <c r="F29" s="24">
        <v>0</v>
      </c>
      <c r="G29" s="24">
        <v>0</v>
      </c>
      <c r="H29" s="11">
        <f t="shared" si="0"/>
        <v>290328.59999999998</v>
      </c>
      <c r="I29" s="24">
        <v>290328.59999999998</v>
      </c>
      <c r="J29" s="24">
        <v>0</v>
      </c>
      <c r="K29" s="24">
        <v>0</v>
      </c>
      <c r="L29" s="11">
        <f t="shared" si="1"/>
        <v>290148.09999999998</v>
      </c>
      <c r="M29" s="11">
        <v>290148.09999999998</v>
      </c>
      <c r="N29" s="11">
        <v>0</v>
      </c>
      <c r="O29" s="11">
        <v>0</v>
      </c>
      <c r="P29" s="12" t="s">
        <v>61</v>
      </c>
    </row>
    <row r="30" spans="1:16" s="16" customFormat="1" ht="114.75" customHeight="1" x14ac:dyDescent="0.3">
      <c r="A30" s="9" t="s">
        <v>62</v>
      </c>
      <c r="B30" s="10" t="s">
        <v>63</v>
      </c>
      <c r="C30" s="53" t="s">
        <v>64</v>
      </c>
      <c r="D30" s="11">
        <f t="shared" si="2"/>
        <v>166040.29999999999</v>
      </c>
      <c r="E30" s="11">
        <v>84647.1</v>
      </c>
      <c r="F30" s="11">
        <v>11922.4</v>
      </c>
      <c r="G30" s="11">
        <v>69470.8</v>
      </c>
      <c r="H30" s="11">
        <f t="shared" si="0"/>
        <v>166040.29999999999</v>
      </c>
      <c r="I30" s="11">
        <v>84647.1</v>
      </c>
      <c r="J30" s="11">
        <v>11922.4</v>
      </c>
      <c r="K30" s="11">
        <v>69470.8</v>
      </c>
      <c r="L30" s="11">
        <f t="shared" si="1"/>
        <v>150740.6</v>
      </c>
      <c r="M30" s="11">
        <v>74497.600000000006</v>
      </c>
      <c r="N30" s="11">
        <v>8001.5</v>
      </c>
      <c r="O30" s="11">
        <v>68241.5</v>
      </c>
      <c r="P30" s="12"/>
    </row>
    <row r="31" spans="1:16" s="16" customFormat="1" ht="188.25" customHeight="1" x14ac:dyDescent="0.3">
      <c r="A31" s="9" t="s">
        <v>65</v>
      </c>
      <c r="B31" s="5" t="s">
        <v>66</v>
      </c>
      <c r="C31" s="54"/>
      <c r="D31" s="17">
        <f>E31+F31+G31</f>
        <v>27730.400000000001</v>
      </c>
      <c r="E31" s="17">
        <v>27080</v>
      </c>
      <c r="F31" s="17">
        <v>552.70000000000005</v>
      </c>
      <c r="G31" s="17">
        <v>97.7</v>
      </c>
      <c r="H31" s="17">
        <f>I31+J31+K31</f>
        <v>27730.400000000001</v>
      </c>
      <c r="I31" s="17">
        <v>27080</v>
      </c>
      <c r="J31" s="17">
        <v>552.70000000000005</v>
      </c>
      <c r="K31" s="17">
        <v>97.7</v>
      </c>
      <c r="L31" s="25">
        <f t="shared" si="1"/>
        <v>19517.100000000002</v>
      </c>
      <c r="M31" s="26">
        <v>19087.7</v>
      </c>
      <c r="N31" s="26">
        <v>389.5</v>
      </c>
      <c r="O31" s="26">
        <v>39.9</v>
      </c>
      <c r="P31" s="27" t="s">
        <v>67</v>
      </c>
    </row>
    <row r="32" spans="1:16" s="16" customFormat="1" ht="126.75" customHeight="1" x14ac:dyDescent="0.3">
      <c r="A32" s="9" t="s">
        <v>68</v>
      </c>
      <c r="B32" s="5" t="s">
        <v>69</v>
      </c>
      <c r="C32" s="54"/>
      <c r="D32" s="17">
        <f>E32+F32+G32</f>
        <v>57831.100000000006</v>
      </c>
      <c r="E32" s="17">
        <v>56558.3</v>
      </c>
      <c r="F32" s="17">
        <v>1154.3</v>
      </c>
      <c r="G32" s="17">
        <v>118.5</v>
      </c>
      <c r="H32" s="17">
        <f>I32+J32+K32</f>
        <v>57831.100000000006</v>
      </c>
      <c r="I32" s="17">
        <v>56558.3</v>
      </c>
      <c r="J32" s="17">
        <v>1154.3</v>
      </c>
      <c r="K32" s="17">
        <v>118.5</v>
      </c>
      <c r="L32" s="25">
        <f t="shared" si="1"/>
        <v>55722.2</v>
      </c>
      <c r="M32" s="26">
        <v>54501.2</v>
      </c>
      <c r="N32" s="26">
        <v>1112.3</v>
      </c>
      <c r="O32" s="26">
        <v>108.7</v>
      </c>
      <c r="P32" s="28" t="s">
        <v>70</v>
      </c>
    </row>
    <row r="33" spans="1:16" s="29" customFormat="1" ht="101.25" customHeight="1" x14ac:dyDescent="0.3">
      <c r="A33" s="9" t="s">
        <v>71</v>
      </c>
      <c r="B33" s="5" t="s">
        <v>72</v>
      </c>
      <c r="C33" s="55"/>
      <c r="D33" s="17">
        <f>E33+F33+G33</f>
        <v>1043.8</v>
      </c>
      <c r="E33" s="17">
        <v>1008.8</v>
      </c>
      <c r="F33" s="17">
        <v>20.6</v>
      </c>
      <c r="G33" s="17">
        <v>14.4</v>
      </c>
      <c r="H33" s="17">
        <f>I33+J33+K33</f>
        <v>1043.8</v>
      </c>
      <c r="I33" s="17">
        <v>1008.8</v>
      </c>
      <c r="J33" s="17">
        <v>20.6</v>
      </c>
      <c r="K33" s="17">
        <v>14.4</v>
      </c>
      <c r="L33" s="25">
        <f t="shared" si="1"/>
        <v>929</v>
      </c>
      <c r="M33" s="26">
        <v>908.7</v>
      </c>
      <c r="N33" s="26">
        <v>18.5</v>
      </c>
      <c r="O33" s="26">
        <v>1.8</v>
      </c>
      <c r="P33" s="28" t="s">
        <v>73</v>
      </c>
    </row>
    <row r="34" spans="1:16" s="16" customFormat="1" ht="207" customHeight="1" x14ac:dyDescent="0.3">
      <c r="A34" s="9" t="s">
        <v>74</v>
      </c>
      <c r="B34" s="10" t="s">
        <v>75</v>
      </c>
      <c r="C34" s="10" t="s">
        <v>76</v>
      </c>
      <c r="D34" s="11">
        <f t="shared" ref="D34:D52" si="3">SUM(E34:G34)</f>
        <v>47204.100000000006</v>
      </c>
      <c r="E34" s="11">
        <v>0</v>
      </c>
      <c r="F34" s="11">
        <v>4696.8</v>
      </c>
      <c r="G34" s="11">
        <v>42507.3</v>
      </c>
      <c r="H34" s="11">
        <f t="shared" ref="H34:H52" si="4">SUM(I34:K34)</f>
        <v>47204.100000000006</v>
      </c>
      <c r="I34" s="11">
        <v>0</v>
      </c>
      <c r="J34" s="11">
        <v>4696.8</v>
      </c>
      <c r="K34" s="11">
        <v>42507.3</v>
      </c>
      <c r="L34" s="11">
        <f t="shared" si="1"/>
        <v>46247.8</v>
      </c>
      <c r="M34" s="11">
        <v>0</v>
      </c>
      <c r="N34" s="11">
        <v>4572.8</v>
      </c>
      <c r="O34" s="11">
        <v>41675</v>
      </c>
      <c r="P34" s="12"/>
    </row>
    <row r="35" spans="1:16" s="16" customFormat="1" ht="317.25" customHeight="1" x14ac:dyDescent="0.3">
      <c r="A35" s="9" t="s">
        <v>77</v>
      </c>
      <c r="B35" s="10" t="s">
        <v>78</v>
      </c>
      <c r="C35" s="10" t="s">
        <v>79</v>
      </c>
      <c r="D35" s="11">
        <f t="shared" si="3"/>
        <v>41071.9</v>
      </c>
      <c r="E35" s="11">
        <v>0</v>
      </c>
      <c r="F35" s="11">
        <v>0</v>
      </c>
      <c r="G35" s="11">
        <v>41071.9</v>
      </c>
      <c r="H35" s="11">
        <f t="shared" si="4"/>
        <v>41071.9</v>
      </c>
      <c r="I35" s="11">
        <v>0</v>
      </c>
      <c r="J35" s="11">
        <v>0</v>
      </c>
      <c r="K35" s="11">
        <v>41071.9</v>
      </c>
      <c r="L35" s="11">
        <f t="shared" si="1"/>
        <v>40654.400000000001</v>
      </c>
      <c r="M35" s="11">
        <v>0</v>
      </c>
      <c r="N35" s="11">
        <v>0</v>
      </c>
      <c r="O35" s="11">
        <v>40654.400000000001</v>
      </c>
      <c r="P35" s="8"/>
    </row>
    <row r="36" spans="1:16" s="16" customFormat="1" ht="255" customHeight="1" x14ac:dyDescent="0.3">
      <c r="A36" s="9" t="s">
        <v>80</v>
      </c>
      <c r="B36" s="10" t="s">
        <v>81</v>
      </c>
      <c r="C36" s="10" t="s">
        <v>82</v>
      </c>
      <c r="D36" s="11">
        <f t="shared" si="3"/>
        <v>7914.4</v>
      </c>
      <c r="E36" s="11">
        <v>0</v>
      </c>
      <c r="F36" s="11">
        <v>0</v>
      </c>
      <c r="G36" s="11">
        <v>7914.4</v>
      </c>
      <c r="H36" s="11">
        <f t="shared" si="4"/>
        <v>7914.4</v>
      </c>
      <c r="I36" s="11">
        <v>0</v>
      </c>
      <c r="J36" s="11">
        <v>0</v>
      </c>
      <c r="K36" s="11">
        <v>7914.4</v>
      </c>
      <c r="L36" s="11">
        <f t="shared" si="1"/>
        <v>7911.1</v>
      </c>
      <c r="M36" s="11">
        <v>0</v>
      </c>
      <c r="N36" s="11">
        <v>0</v>
      </c>
      <c r="O36" s="11">
        <v>7911.1</v>
      </c>
      <c r="P36" s="8"/>
    </row>
    <row r="37" spans="1:16" s="16" customFormat="1" ht="189.75" customHeight="1" x14ac:dyDescent="0.3">
      <c r="A37" s="9" t="s">
        <v>83</v>
      </c>
      <c r="B37" s="10" t="s">
        <v>84</v>
      </c>
      <c r="C37" s="10" t="s">
        <v>85</v>
      </c>
      <c r="D37" s="11">
        <f t="shared" si="3"/>
        <v>240</v>
      </c>
      <c r="E37" s="11">
        <v>0</v>
      </c>
      <c r="F37" s="11">
        <v>0</v>
      </c>
      <c r="G37" s="11">
        <v>240</v>
      </c>
      <c r="H37" s="11">
        <f t="shared" si="4"/>
        <v>240</v>
      </c>
      <c r="I37" s="11">
        <v>0</v>
      </c>
      <c r="J37" s="11">
        <v>0</v>
      </c>
      <c r="K37" s="11">
        <v>240</v>
      </c>
      <c r="L37" s="11">
        <f t="shared" si="1"/>
        <v>240</v>
      </c>
      <c r="M37" s="11">
        <v>0</v>
      </c>
      <c r="N37" s="11">
        <v>0</v>
      </c>
      <c r="O37" s="11">
        <v>240</v>
      </c>
      <c r="P37" s="12"/>
    </row>
    <row r="38" spans="1:16" s="16" customFormat="1" ht="249" customHeight="1" x14ac:dyDescent="0.3">
      <c r="A38" s="9" t="s">
        <v>86</v>
      </c>
      <c r="B38" s="10" t="s">
        <v>87</v>
      </c>
      <c r="C38" s="10" t="s">
        <v>88</v>
      </c>
      <c r="D38" s="11">
        <f t="shared" si="3"/>
        <v>29590.899999999998</v>
      </c>
      <c r="E38" s="11">
        <v>0</v>
      </c>
      <c r="F38" s="11">
        <v>4997.3</v>
      </c>
      <c r="G38" s="11">
        <v>24593.599999999999</v>
      </c>
      <c r="H38" s="11">
        <f t="shared" si="4"/>
        <v>29590.899999999998</v>
      </c>
      <c r="I38" s="11">
        <v>0</v>
      </c>
      <c r="J38" s="11">
        <v>4997.3</v>
      </c>
      <c r="K38" s="11">
        <v>24593.599999999999</v>
      </c>
      <c r="L38" s="11">
        <f t="shared" si="1"/>
        <v>29490.100000000002</v>
      </c>
      <c r="M38" s="11">
        <v>0</v>
      </c>
      <c r="N38" s="11">
        <v>4972.7</v>
      </c>
      <c r="O38" s="11">
        <v>24517.4</v>
      </c>
      <c r="P38" s="30"/>
    </row>
    <row r="39" spans="1:16" s="22" customFormat="1" ht="203.25" customHeight="1" x14ac:dyDescent="0.3">
      <c r="A39" s="9" t="s">
        <v>89</v>
      </c>
      <c r="B39" s="10" t="s">
        <v>90</v>
      </c>
      <c r="C39" s="10" t="s">
        <v>91</v>
      </c>
      <c r="D39" s="11">
        <f t="shared" si="3"/>
        <v>354845.1</v>
      </c>
      <c r="E39" s="11">
        <v>0</v>
      </c>
      <c r="F39" s="11">
        <v>253442.1</v>
      </c>
      <c r="G39" s="11">
        <v>101403</v>
      </c>
      <c r="H39" s="11">
        <f t="shared" si="4"/>
        <v>354845.1</v>
      </c>
      <c r="I39" s="11">
        <v>0</v>
      </c>
      <c r="J39" s="11">
        <v>253442.1</v>
      </c>
      <c r="K39" s="11">
        <v>101403</v>
      </c>
      <c r="L39" s="11">
        <f t="shared" si="1"/>
        <v>348363.2</v>
      </c>
      <c r="M39" s="11">
        <v>0</v>
      </c>
      <c r="N39" s="11">
        <v>253442</v>
      </c>
      <c r="O39" s="11">
        <v>94921.2</v>
      </c>
      <c r="P39" s="12"/>
    </row>
    <row r="40" spans="1:16" s="16" customFormat="1" ht="84" customHeight="1" x14ac:dyDescent="0.3">
      <c r="A40" s="9" t="s">
        <v>92</v>
      </c>
      <c r="B40" s="10" t="s">
        <v>93</v>
      </c>
      <c r="C40" s="49" t="s">
        <v>94</v>
      </c>
      <c r="D40" s="11">
        <f t="shared" si="3"/>
        <v>128232.1</v>
      </c>
      <c r="E40" s="11">
        <v>3965.4</v>
      </c>
      <c r="F40" s="11">
        <v>3490.4</v>
      </c>
      <c r="G40" s="11">
        <v>120776.3</v>
      </c>
      <c r="H40" s="11">
        <f t="shared" si="4"/>
        <v>128232.1</v>
      </c>
      <c r="I40" s="11">
        <v>3965.4</v>
      </c>
      <c r="J40" s="11">
        <v>3490.4</v>
      </c>
      <c r="K40" s="11">
        <v>120776.3</v>
      </c>
      <c r="L40" s="11">
        <f t="shared" si="1"/>
        <v>128074.1</v>
      </c>
      <c r="M40" s="11">
        <v>3965.2</v>
      </c>
      <c r="N40" s="11">
        <v>3490.1</v>
      </c>
      <c r="O40" s="11">
        <v>120618.8</v>
      </c>
      <c r="P40" s="12"/>
    </row>
    <row r="41" spans="1:16" s="16" customFormat="1" ht="139.5" customHeight="1" x14ac:dyDescent="0.3">
      <c r="A41" s="9" t="s">
        <v>95</v>
      </c>
      <c r="B41" s="14" t="s">
        <v>96</v>
      </c>
      <c r="C41" s="49"/>
      <c r="D41" s="11">
        <f t="shared" si="3"/>
        <v>2846.2</v>
      </c>
      <c r="E41" s="31">
        <v>2323.6</v>
      </c>
      <c r="F41" s="31">
        <v>476</v>
      </c>
      <c r="G41" s="31">
        <v>46.6</v>
      </c>
      <c r="H41" s="11">
        <f t="shared" si="4"/>
        <v>2846.2</v>
      </c>
      <c r="I41" s="31">
        <v>2323.6</v>
      </c>
      <c r="J41" s="31">
        <v>476</v>
      </c>
      <c r="K41" s="31">
        <v>46.6</v>
      </c>
      <c r="L41" s="11">
        <f t="shared" si="1"/>
        <v>2846.1</v>
      </c>
      <c r="M41" s="11">
        <v>2323.5</v>
      </c>
      <c r="N41" s="11">
        <v>476</v>
      </c>
      <c r="O41" s="11">
        <v>46.6</v>
      </c>
      <c r="P41" s="12"/>
    </row>
    <row r="42" spans="1:16" s="16" customFormat="1" ht="97.5" customHeight="1" x14ac:dyDescent="0.3">
      <c r="A42" s="9" t="s">
        <v>97</v>
      </c>
      <c r="B42" s="14" t="s">
        <v>98</v>
      </c>
      <c r="C42" s="49"/>
      <c r="D42" s="11">
        <f t="shared" si="3"/>
        <v>1526.3</v>
      </c>
      <c r="E42" s="31">
        <v>1246</v>
      </c>
      <c r="F42" s="31">
        <v>255.3</v>
      </c>
      <c r="G42" s="31">
        <v>25</v>
      </c>
      <c r="H42" s="11">
        <f t="shared" si="4"/>
        <v>1526.3</v>
      </c>
      <c r="I42" s="31">
        <v>1246</v>
      </c>
      <c r="J42" s="31">
        <v>255.3</v>
      </c>
      <c r="K42" s="31">
        <v>25</v>
      </c>
      <c r="L42" s="11">
        <f t="shared" si="1"/>
        <v>1526.2</v>
      </c>
      <c r="M42" s="11">
        <v>1246</v>
      </c>
      <c r="N42" s="11">
        <v>255.2</v>
      </c>
      <c r="O42" s="11">
        <v>25</v>
      </c>
      <c r="P42" s="12"/>
    </row>
    <row r="43" spans="1:16" s="16" customFormat="1" ht="52.5" customHeight="1" x14ac:dyDescent="0.3">
      <c r="A43" s="9" t="s">
        <v>99</v>
      </c>
      <c r="B43" s="14" t="s">
        <v>100</v>
      </c>
      <c r="C43" s="49"/>
      <c r="D43" s="11">
        <f t="shared" si="3"/>
        <v>484.9</v>
      </c>
      <c r="E43" s="31">
        <v>395.8</v>
      </c>
      <c r="F43" s="31">
        <v>81.099999999999994</v>
      </c>
      <c r="G43" s="31">
        <v>8</v>
      </c>
      <c r="H43" s="11">
        <f t="shared" si="4"/>
        <v>484.9</v>
      </c>
      <c r="I43" s="31">
        <v>395.8</v>
      </c>
      <c r="J43" s="31">
        <v>81.099999999999994</v>
      </c>
      <c r="K43" s="31">
        <v>8</v>
      </c>
      <c r="L43" s="11">
        <f t="shared" si="1"/>
        <v>484.79999999999995</v>
      </c>
      <c r="M43" s="11">
        <v>395.7</v>
      </c>
      <c r="N43" s="11">
        <v>81.099999999999994</v>
      </c>
      <c r="O43" s="11">
        <v>8</v>
      </c>
      <c r="P43" s="12"/>
    </row>
    <row r="44" spans="1:16" s="16" customFormat="1" ht="142.5" customHeight="1" x14ac:dyDescent="0.3">
      <c r="A44" s="9" t="s">
        <v>101</v>
      </c>
      <c r="B44" s="10" t="s">
        <v>102</v>
      </c>
      <c r="C44" s="10" t="s">
        <v>103</v>
      </c>
      <c r="D44" s="11">
        <f t="shared" si="3"/>
        <v>13.7</v>
      </c>
      <c r="E44" s="11">
        <v>0</v>
      </c>
      <c r="F44" s="11">
        <v>0</v>
      </c>
      <c r="G44" s="11">
        <v>13.7</v>
      </c>
      <c r="H44" s="11">
        <f t="shared" si="4"/>
        <v>13.7</v>
      </c>
      <c r="I44" s="11">
        <v>0</v>
      </c>
      <c r="J44" s="11">
        <v>0</v>
      </c>
      <c r="K44" s="11">
        <v>13.7</v>
      </c>
      <c r="L44" s="11">
        <f t="shared" si="1"/>
        <v>13.7</v>
      </c>
      <c r="M44" s="11">
        <v>0</v>
      </c>
      <c r="N44" s="11">
        <v>0</v>
      </c>
      <c r="O44" s="11">
        <v>13.7</v>
      </c>
      <c r="P44" s="8"/>
    </row>
    <row r="45" spans="1:16" s="29" customFormat="1" ht="148.5" customHeight="1" x14ac:dyDescent="0.3">
      <c r="A45" s="9" t="s">
        <v>104</v>
      </c>
      <c r="B45" s="10" t="s">
        <v>105</v>
      </c>
      <c r="C45" s="10" t="s">
        <v>106</v>
      </c>
      <c r="D45" s="11">
        <f t="shared" si="3"/>
        <v>22675.5</v>
      </c>
      <c r="E45" s="11">
        <v>0</v>
      </c>
      <c r="F45" s="11">
        <v>0</v>
      </c>
      <c r="G45" s="11">
        <v>22675.5</v>
      </c>
      <c r="H45" s="11">
        <f t="shared" si="4"/>
        <v>22675.5</v>
      </c>
      <c r="I45" s="11">
        <v>0</v>
      </c>
      <c r="J45" s="11">
        <v>0</v>
      </c>
      <c r="K45" s="11">
        <v>22675.5</v>
      </c>
      <c r="L45" s="11">
        <f t="shared" si="1"/>
        <v>21427.3</v>
      </c>
      <c r="M45" s="11">
        <v>0</v>
      </c>
      <c r="N45" s="11">
        <v>0</v>
      </c>
      <c r="O45" s="11">
        <v>21427.3</v>
      </c>
      <c r="P45" s="8"/>
    </row>
    <row r="46" spans="1:16" s="32" customFormat="1" ht="161.25" customHeight="1" x14ac:dyDescent="0.3">
      <c r="A46" s="9" t="s">
        <v>107</v>
      </c>
      <c r="B46" s="20" t="s">
        <v>108</v>
      </c>
      <c r="C46" s="10" t="s">
        <v>109</v>
      </c>
      <c r="D46" s="11">
        <f t="shared" si="3"/>
        <v>24300.799999999999</v>
      </c>
      <c r="E46" s="11">
        <v>0</v>
      </c>
      <c r="F46" s="11">
        <v>0</v>
      </c>
      <c r="G46" s="11">
        <v>24300.799999999999</v>
      </c>
      <c r="H46" s="11">
        <f t="shared" si="4"/>
        <v>24300.799999999999</v>
      </c>
      <c r="I46" s="11">
        <v>0</v>
      </c>
      <c r="J46" s="11">
        <v>0</v>
      </c>
      <c r="K46" s="11">
        <v>24300.799999999999</v>
      </c>
      <c r="L46" s="11">
        <f t="shared" si="1"/>
        <v>24078.400000000001</v>
      </c>
      <c r="M46" s="11">
        <v>0</v>
      </c>
      <c r="N46" s="11">
        <v>0</v>
      </c>
      <c r="O46" s="11">
        <v>24078.400000000001</v>
      </c>
      <c r="P46" s="8"/>
    </row>
    <row r="47" spans="1:16" s="32" customFormat="1" ht="104.25" customHeight="1" x14ac:dyDescent="0.3">
      <c r="A47" s="9" t="s">
        <v>110</v>
      </c>
      <c r="B47" s="20" t="s">
        <v>111</v>
      </c>
      <c r="C47" s="49" t="s">
        <v>112</v>
      </c>
      <c r="D47" s="11">
        <f t="shared" si="3"/>
        <v>107895.6</v>
      </c>
      <c r="E47" s="11">
        <v>351.4</v>
      </c>
      <c r="F47" s="11">
        <v>2318.1999999999998</v>
      </c>
      <c r="G47" s="11">
        <v>105226</v>
      </c>
      <c r="H47" s="11">
        <f t="shared" si="4"/>
        <v>107895.6</v>
      </c>
      <c r="I47" s="11">
        <v>351.4</v>
      </c>
      <c r="J47" s="11">
        <v>2318.1999999999998</v>
      </c>
      <c r="K47" s="11">
        <v>105226</v>
      </c>
      <c r="L47" s="11">
        <f t="shared" si="1"/>
        <v>106847.9</v>
      </c>
      <c r="M47" s="11">
        <v>351</v>
      </c>
      <c r="N47" s="11">
        <v>2318.1999999999998</v>
      </c>
      <c r="O47" s="11">
        <v>104178.7</v>
      </c>
      <c r="P47" s="12" t="s">
        <v>113</v>
      </c>
    </row>
    <row r="48" spans="1:16" s="32" customFormat="1" ht="161.25" customHeight="1" x14ac:dyDescent="0.3">
      <c r="A48" s="9" t="s">
        <v>114</v>
      </c>
      <c r="B48" s="20" t="s">
        <v>115</v>
      </c>
      <c r="C48" s="49"/>
      <c r="D48" s="11">
        <f t="shared" si="3"/>
        <v>351.4</v>
      </c>
      <c r="E48" s="11">
        <v>351.4</v>
      </c>
      <c r="F48" s="11">
        <v>0</v>
      </c>
      <c r="G48" s="11">
        <v>0</v>
      </c>
      <c r="H48" s="11">
        <f t="shared" si="4"/>
        <v>351.4</v>
      </c>
      <c r="I48" s="11">
        <v>351.4</v>
      </c>
      <c r="J48" s="11">
        <v>0</v>
      </c>
      <c r="K48" s="11">
        <v>0</v>
      </c>
      <c r="L48" s="11">
        <f t="shared" si="1"/>
        <v>351</v>
      </c>
      <c r="M48" s="11">
        <v>351</v>
      </c>
      <c r="N48" s="11">
        <v>0</v>
      </c>
      <c r="O48" s="11">
        <v>0</v>
      </c>
      <c r="P48" s="12"/>
    </row>
    <row r="49" spans="1:16" s="32" customFormat="1" ht="160.5" customHeight="1" x14ac:dyDescent="0.3">
      <c r="A49" s="9" t="s">
        <v>116</v>
      </c>
      <c r="B49" s="33" t="s">
        <v>117</v>
      </c>
      <c r="C49" s="10" t="s">
        <v>118</v>
      </c>
      <c r="D49" s="11">
        <f t="shared" si="3"/>
        <v>5</v>
      </c>
      <c r="E49" s="11">
        <v>0</v>
      </c>
      <c r="F49" s="11">
        <v>0</v>
      </c>
      <c r="G49" s="11">
        <v>5</v>
      </c>
      <c r="H49" s="11">
        <f t="shared" si="4"/>
        <v>5</v>
      </c>
      <c r="I49" s="24">
        <v>0</v>
      </c>
      <c r="J49" s="24">
        <v>0</v>
      </c>
      <c r="K49" s="24">
        <v>5</v>
      </c>
      <c r="L49" s="11">
        <f t="shared" si="1"/>
        <v>5</v>
      </c>
      <c r="M49" s="11">
        <v>0</v>
      </c>
      <c r="N49" s="11">
        <v>0</v>
      </c>
      <c r="O49" s="11">
        <v>5</v>
      </c>
      <c r="P49" s="12"/>
    </row>
    <row r="50" spans="1:16" s="32" customFormat="1" ht="138.75" customHeight="1" x14ac:dyDescent="0.35">
      <c r="A50" s="9" t="s">
        <v>119</v>
      </c>
      <c r="B50" s="33" t="s">
        <v>120</v>
      </c>
      <c r="C50" s="50" t="s">
        <v>121</v>
      </c>
      <c r="D50" s="11">
        <f t="shared" si="3"/>
        <v>95374.399999999994</v>
      </c>
      <c r="E50" s="11">
        <v>68600</v>
      </c>
      <c r="F50" s="11">
        <v>23486.9</v>
      </c>
      <c r="G50" s="11">
        <v>3287.5</v>
      </c>
      <c r="H50" s="11">
        <f t="shared" si="4"/>
        <v>95374.399999999994</v>
      </c>
      <c r="I50" s="11">
        <v>68600</v>
      </c>
      <c r="J50" s="11">
        <v>23486.9</v>
      </c>
      <c r="K50" s="11">
        <v>3287.5</v>
      </c>
      <c r="L50" s="11">
        <f t="shared" si="1"/>
        <v>95349.3</v>
      </c>
      <c r="M50" s="11">
        <v>68600</v>
      </c>
      <c r="N50" s="11">
        <v>23466.7</v>
      </c>
      <c r="O50" s="11">
        <v>3282.6</v>
      </c>
      <c r="P50" s="34"/>
    </row>
    <row r="51" spans="1:16" s="32" customFormat="1" ht="112.5" customHeight="1" x14ac:dyDescent="0.3">
      <c r="A51" s="9" t="s">
        <v>122</v>
      </c>
      <c r="B51" s="33" t="s">
        <v>123</v>
      </c>
      <c r="C51" s="50"/>
      <c r="D51" s="11">
        <f t="shared" si="3"/>
        <v>70136.800000000003</v>
      </c>
      <c r="E51" s="11">
        <v>68600</v>
      </c>
      <c r="F51" s="11">
        <v>1400</v>
      </c>
      <c r="G51" s="11">
        <v>136.80000000000001</v>
      </c>
      <c r="H51" s="11">
        <f t="shared" si="4"/>
        <v>70136.800000000003</v>
      </c>
      <c r="I51" s="11">
        <v>68600</v>
      </c>
      <c r="J51" s="11">
        <v>1400</v>
      </c>
      <c r="K51" s="11">
        <v>136.80000000000001</v>
      </c>
      <c r="L51" s="11">
        <f t="shared" si="1"/>
        <v>70136.800000000003</v>
      </c>
      <c r="M51" s="11">
        <v>68600</v>
      </c>
      <c r="N51" s="11">
        <v>1400</v>
      </c>
      <c r="O51" s="11">
        <v>136.80000000000001</v>
      </c>
      <c r="P51" s="12"/>
    </row>
    <row r="52" spans="1:16" s="32" customFormat="1" ht="165.75" customHeight="1" x14ac:dyDescent="0.3">
      <c r="A52" s="9" t="s">
        <v>124</v>
      </c>
      <c r="B52" s="33" t="s">
        <v>125</v>
      </c>
      <c r="C52" s="10" t="s">
        <v>126</v>
      </c>
      <c r="D52" s="11">
        <f t="shared" si="3"/>
        <v>50</v>
      </c>
      <c r="E52" s="11">
        <v>0</v>
      </c>
      <c r="F52" s="11">
        <v>0</v>
      </c>
      <c r="G52" s="11">
        <v>50</v>
      </c>
      <c r="H52" s="11">
        <f t="shared" si="4"/>
        <v>50</v>
      </c>
      <c r="I52" s="24">
        <v>0</v>
      </c>
      <c r="J52" s="24">
        <v>0</v>
      </c>
      <c r="K52" s="35">
        <v>50</v>
      </c>
      <c r="L52" s="11">
        <f t="shared" si="1"/>
        <v>50</v>
      </c>
      <c r="M52" s="11">
        <v>0</v>
      </c>
      <c r="N52" s="11">
        <v>0</v>
      </c>
      <c r="O52" s="11">
        <v>50</v>
      </c>
      <c r="P52" s="12"/>
    </row>
    <row r="53" spans="1:16" s="36" customFormat="1" ht="18" customHeight="1" x14ac:dyDescent="0.3">
      <c r="A53" s="51" t="s">
        <v>127</v>
      </c>
      <c r="B53" s="51"/>
      <c r="C53" s="51"/>
      <c r="D53" s="11">
        <f t="shared" ref="D53:O53" si="5">D12+D15+D19+D20+D26+D27+D30+D34+D35+D36+D37+D38+D39+D40+D44+D45+D46+D47+D49+D50+D52</f>
        <v>3879318</v>
      </c>
      <c r="E53" s="11">
        <f t="shared" si="5"/>
        <v>1042381.6</v>
      </c>
      <c r="F53" s="11">
        <f t="shared" si="5"/>
        <v>1685650.0999999999</v>
      </c>
      <c r="G53" s="11">
        <f t="shared" si="5"/>
        <v>1151286.3000000003</v>
      </c>
      <c r="H53" s="11">
        <f t="shared" si="5"/>
        <v>3879318</v>
      </c>
      <c r="I53" s="11">
        <f t="shared" si="5"/>
        <v>1042381.6</v>
      </c>
      <c r="J53" s="11">
        <f t="shared" si="5"/>
        <v>1685650.0999999999</v>
      </c>
      <c r="K53" s="11">
        <f t="shared" si="5"/>
        <v>1151286.3000000003</v>
      </c>
      <c r="L53" s="11">
        <f>L12+L15+L19+L20+L26+L27+L30+L34+L35+L36+L37+L38+L39+L40+L44+L45+L46+L47+L49+L50+L52</f>
        <v>3847241.1</v>
      </c>
      <c r="M53" s="11">
        <f t="shared" si="5"/>
        <v>1031797.1999999998</v>
      </c>
      <c r="N53" s="11">
        <f t="shared" si="5"/>
        <v>1678029.0999999999</v>
      </c>
      <c r="O53" s="11">
        <f t="shared" si="5"/>
        <v>1137414.8000000003</v>
      </c>
      <c r="P53" s="8"/>
    </row>
    <row r="54" spans="1:16" s="1" customFormat="1" ht="21" customHeight="1" x14ac:dyDescent="0.3">
      <c r="A54" s="37"/>
      <c r="B54" s="37"/>
      <c r="C54" s="37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"/>
    </row>
    <row r="55" spans="1:16" s="44" customFormat="1" ht="19.2" x14ac:dyDescent="0.35">
      <c r="A55" s="41"/>
      <c r="B55" s="41"/>
      <c r="C55" s="41" t="s">
        <v>128</v>
      </c>
      <c r="D55" s="42"/>
      <c r="E55" s="42"/>
      <c r="F55" s="42"/>
      <c r="G55" s="42"/>
      <c r="H55" s="41"/>
      <c r="I55" s="41"/>
      <c r="J55" s="41"/>
      <c r="K55" s="41"/>
      <c r="L55" s="41"/>
      <c r="M55" s="41" t="s">
        <v>129</v>
      </c>
      <c r="N55" s="41"/>
      <c r="O55" s="41"/>
      <c r="P55" s="43"/>
    </row>
    <row r="56" spans="1:16" s="46" customFormat="1" ht="29.25" customHeight="1" x14ac:dyDescent="0.35">
      <c r="A56" s="41"/>
      <c r="B56" s="41"/>
      <c r="C56" s="41"/>
      <c r="D56" s="45"/>
      <c r="E56" s="42"/>
      <c r="F56" s="42"/>
      <c r="G56" s="42"/>
      <c r="H56" s="41"/>
      <c r="I56" s="41"/>
      <c r="J56" s="41"/>
      <c r="K56" s="41"/>
      <c r="L56" s="41"/>
      <c r="M56" s="41"/>
      <c r="N56" s="41"/>
      <c r="O56" s="41"/>
      <c r="P56" s="43"/>
    </row>
    <row r="57" spans="1:16" s="46" customFormat="1" ht="19.2" x14ac:dyDescent="0.35">
      <c r="A57" s="41" t="s">
        <v>130</v>
      </c>
      <c r="B57" s="41"/>
      <c r="C57" s="41" t="s">
        <v>131</v>
      </c>
      <c r="D57" s="42"/>
      <c r="E57" s="42"/>
      <c r="F57" s="42"/>
      <c r="G57" s="42"/>
      <c r="H57" s="41"/>
      <c r="I57" s="41"/>
      <c r="J57" s="41"/>
      <c r="K57" s="41"/>
      <c r="L57" s="41"/>
      <c r="M57" s="41" t="s">
        <v>132</v>
      </c>
      <c r="N57" s="41"/>
      <c r="O57" s="41"/>
      <c r="P57" s="43"/>
    </row>
    <row r="58" spans="1:16" s="47" customFormat="1" ht="6.75" customHeight="1" x14ac:dyDescent="0.3">
      <c r="A58" s="1"/>
      <c r="B58" s="1"/>
      <c r="C58" s="1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3"/>
    </row>
    <row r="59" spans="1:16" s="47" customFormat="1" ht="1.5" customHeight="1" x14ac:dyDescent="0.3">
      <c r="A59" s="1"/>
      <c r="B59" s="1"/>
      <c r="C59" s="1"/>
      <c r="D59" s="2"/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3"/>
    </row>
    <row r="60" spans="1:16" s="47" customFormat="1" ht="18" customHeight="1" x14ac:dyDescent="0.3">
      <c r="A60" s="1"/>
      <c r="B60" s="1" t="s">
        <v>133</v>
      </c>
      <c r="C60" s="1"/>
      <c r="D60" s="2"/>
      <c r="E60" s="2"/>
      <c r="F60" s="2"/>
      <c r="G60" s="2"/>
      <c r="H60" s="1"/>
      <c r="I60" s="1"/>
      <c r="J60" s="1"/>
      <c r="K60" s="1"/>
      <c r="L60" s="1"/>
      <c r="M60" s="1"/>
      <c r="N60" s="1"/>
      <c r="O60" s="1"/>
      <c r="P60" s="3"/>
    </row>
    <row r="61" spans="1:16" s="47" customFormat="1" ht="16.5" customHeight="1" x14ac:dyDescent="0.3">
      <c r="A61" s="1"/>
      <c r="B61" s="1" t="s">
        <v>134</v>
      </c>
      <c r="C61" s="1"/>
      <c r="D61" s="2"/>
      <c r="E61" s="2"/>
      <c r="F61" s="2"/>
      <c r="G61" s="2"/>
      <c r="H61" s="1"/>
      <c r="I61" s="1"/>
      <c r="J61" s="1"/>
      <c r="K61" s="1"/>
      <c r="L61" s="1"/>
      <c r="M61" s="1"/>
      <c r="N61" s="1"/>
      <c r="O61" s="1"/>
      <c r="P61" s="3"/>
    </row>
    <row r="63" spans="1:16" x14ac:dyDescent="0.3">
      <c r="D63" s="48"/>
      <c r="M63" s="40"/>
    </row>
  </sheetData>
  <mergeCells count="25">
    <mergeCell ref="A2:O2"/>
    <mergeCell ref="A3:O3"/>
    <mergeCell ref="A4:O4"/>
    <mergeCell ref="A6:A9"/>
    <mergeCell ref="B6:B9"/>
    <mergeCell ref="C6:C9"/>
    <mergeCell ref="D6:O6"/>
    <mergeCell ref="P6:P9"/>
    <mergeCell ref="D7:G7"/>
    <mergeCell ref="H7:K7"/>
    <mergeCell ref="L7:O7"/>
    <mergeCell ref="D8:D9"/>
    <mergeCell ref="E8:G8"/>
    <mergeCell ref="L8:L9"/>
    <mergeCell ref="M8:O8"/>
    <mergeCell ref="C40:C43"/>
    <mergeCell ref="C47:C48"/>
    <mergeCell ref="C50:C51"/>
    <mergeCell ref="A53:C53"/>
    <mergeCell ref="A11:G11"/>
    <mergeCell ref="C12:C14"/>
    <mergeCell ref="C15:C18"/>
    <mergeCell ref="C20:C21"/>
    <mergeCell ref="C27:C29"/>
    <mergeCell ref="C30:C33"/>
  </mergeCells>
  <pageMargins left="0.31496062992125984" right="0.31496062992125984" top="0.35433070866141736" bottom="0.15748031496062992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12 месяцев область</vt:lpstr>
      <vt:lpstr>'12 месяцев область'!Заголовки_для_печати</vt:lpstr>
      <vt:lpstr>'12 месяцев область'!Область_печати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User</cp:lastModifiedBy>
  <dcterms:created xsi:type="dcterms:W3CDTF">2023-01-13T12:25:05Z</dcterms:created>
  <dcterms:modified xsi:type="dcterms:W3CDTF">2023-01-31T07:49:48Z</dcterms:modified>
</cp:coreProperties>
</file>