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Новошахтинск" sheetId="1" r:id="rId1"/>
  </sheets>
  <definedNames>
    <definedName name="_xlnm.Print_Titles" localSheetId="0">Новошахтинск!$6:$9</definedName>
    <definedName name="_xlnm.Print_Area" localSheetId="0">Новошахтинск!$A$2:$L$59</definedName>
  </definedNames>
  <calcPr calcId="144525" refMode="R1C1"/>
</workbook>
</file>

<file path=xl/calcChain.xml><?xml version="1.0" encoding="utf-8"?>
<calcChain xmlns="http://schemas.openxmlformats.org/spreadsheetml/2006/main">
  <c r="K51" i="1" l="1"/>
  <c r="J51" i="1"/>
  <c r="I51" i="1"/>
  <c r="G51" i="1"/>
  <c r="E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F25" i="1"/>
  <c r="F51" i="1" s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K11" i="1"/>
  <c r="I11" i="1"/>
  <c r="H51" i="1" l="1"/>
  <c r="J11" i="1"/>
  <c r="D25" i="1"/>
  <c r="D51" i="1" s="1"/>
  <c r="H11" i="1" s="1"/>
</calcChain>
</file>

<file path=xl/sharedStrings.xml><?xml version="1.0" encoding="utf-8"?>
<sst xmlns="http://schemas.openxmlformats.org/spreadsheetml/2006/main" count="141" uniqueCount="132">
  <si>
    <t xml:space="preserve">Отчет о реализации муниципальных программ в 2023 году </t>
  </si>
  <si>
    <t>(по состоянию на 01.01.2024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</si>
  <si>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</si>
  <si>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</si>
  <si>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</si>
  <si>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</si>
  <si>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 xml:space="preserve">Комментарий
 (заполняется в случае неосвоения федеральных средств)
</t>
  </si>
  <si>
    <t>Предусмотрено сводной бюджетной росписью на 2023 год</t>
  </si>
  <si>
    <t xml:space="preserve">Исполнено в 2023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</si>
  <si>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</si>
  <si>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</si>
  <si>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</si>
  <si>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</si>
  <si>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</si>
  <si>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%  освоения в 2023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</si>
  <si>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</si>
  <si>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</si>
  <si>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29.06.2023 № 654 «О внесении изменений в постановление Администрации от 23.11.2018 № 1168».
Постановление Администрации города от29.12.2023 «О внесении изменений в постановление Администрации от 07.12.2018 № 1249».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</si>
  <si>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</si>
  <si>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</si>
  <si>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1227».
Постановление Администрации города от 01.09.2023 № 905 «О внесении изменений в постановление Администрации от 07.12.2018 № 1227»
Постановление Администрации города от 13.10.2023 № 1040 «О внесении изменений в постановление Администрации от 07.12.2018 № 1227»
Постановление Администрации города от 10.11.2023 № 1205 «О внесении изменений в постановление Администрации от 07.12.2018 № 1227»
Постановление Администрации города от 29.12.2023 «О внесении изменений в постановление Администрации от 07.12.2018 № 1227»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</si>
  <si>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</si>
  <si>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</si>
  <si>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-100,0 %. 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</si>
  <si>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</si>
  <si>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</si>
  <si>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2.3.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</si>
  <si>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</si>
  <si>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Процент освоения федеральных средств - 100,0 %. </t>
  </si>
  <si>
    <t>2.4.</t>
  </si>
  <si>
    <t>Обеспечение, оснащение муниципальных общеобразовательных организаций государственными символами Российской Федерации</t>
  </si>
  <si>
    <t xml:space="preserve">Процент освоения федеральных средств - 99,9 %. 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</si>
  <si>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</si>
  <si>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</si>
  <si>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№1499 от 30.12.2022 «О внесении изменений в постановление Администрации города от 07.12.2018 № 1245»
Постановление Администрации города от 27.01.2023 № 73 «О внесении изменений в постановление Администрации города от 07.12.2018 № 1245»
Постановление Администрации города от 29.12.2023 «О внесении изменений в постановление Администрации города от 07.12.2018 № 1245» 
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</si>
  <si>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</si>
  <si>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</si>
  <si>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30.12.2021 № 1434 «О внесении изменений в постановление Администрации города от 07.12.2018 № 1238».
Постановление Администрации города от 29.12.2023 «О внесении изменений в постановление Администрации города от 07.12.2018 № 1238».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</si>
  <si>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</si>
  <si>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</si>
  <si>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Процент освоения федеральных средств -  99,7 %. 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</si>
  <si>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</si>
  <si>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</si>
  <si>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 xml:space="preserve">Процент освоения федеральных средств -  100 %. </t>
  </si>
  <si>
    <t>4.3.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</si>
  <si>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</si>
  <si>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4.4.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</si>
  <si>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</si>
  <si>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</si>
  <si>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</si>
  <si>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29.12.2023 № 1225 «О внесении изменений в постановление Администрации города от 07.12.2018 № 1239»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</si>
  <si>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</si>
  <si>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</si>
  <si>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
Постановление Администрации города от 30.12.2022 № 1495 «О внесении изменений в постановление Администрации города от 05.12.2018 № 1212».
Постановление Администрации города от 14.04.2023 № 353 «О внесении изменений в постановление Администрации города от 05.12.2018 № 1212».
Постановление Администрации города от 06.10.2023 № 1035 «О внесении изменений в постановление Администрации города от 05.12.2018 № 1212».
Постановление Администрации города от 29.12.2023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</si>
  <si>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</si>
  <si>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</si>
  <si>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 100,0 %. </t>
  </si>
  <si>
    <t>6.2.</t>
  </si>
  <si>
    <t>Субсидия на обеспечение детей-сирот и детей, оставшихся без попечения родителей</t>
  </si>
  <si>
    <t>6.3.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</si>
  <si>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</si>
  <si>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</si>
  <si>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</si>
  <si>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 xml:space="preserve"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23.12.2022 № 1442 «О внесении изменений в постановление Администрации от 07.12.2018 № 1246».
Постановление Администрации города от 29.12.2023 «О внесении изменений в постановление Администрации от 07.12.2018 № 1246».
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</si>
  <si>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</si>
  <si>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</si>
  <si>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- 100 %.</t>
  </si>
  <si>
    <t>7.2.</t>
  </si>
  <si>
    <t>7.3.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</si>
  <si>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</si>
  <si>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</si>
  <si>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«О внесении изменений в постановление Администрации города от 07.12.2018 № 1250»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</si>
  <si>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</si>
  <si>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</si>
  <si>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29.12.2023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</si>
  <si>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</si>
  <si>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</si>
  <si>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
Постановление Администрации города от 29.12.2023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</si>
  <si>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</si>
  <si>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</si>
  <si>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 xml:space="preserve"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30.12.2022 № 1514  «О внесении изменений в постановление Администрации от 23.11.2018 № 1168».
Постановление Администрации города от 29.12.2023 «О внесении изменений в постановление Администрации от 23.11.2018 № 1168».
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</si>
  <si>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</si>
  <si>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</si>
  <si>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29.10.2021 № 1170 «О внесении изменений в постановление Администрации города от 07.12.2018 № 1248»
Постановление Администрации города от 30.12.2022 № 1501 «О внесении изменений в постановление Администрации города от 07.12.2018 № 1248». 
Постановление Администрации города от 29.12.2023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</si>
  <si>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</si>
  <si>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</si>
  <si>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                                               Постановление Администрации города от 20.09.2023 № 962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</si>
  <si>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</si>
  <si>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</si>
  <si>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30.12.2022  № 1515 «О внесении изменений в постановление Администрации города от 07.12.2018 № 1247».
Постановление Администрации города от 29.12..2023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</si>
  <si>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</si>
  <si>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</si>
  <si>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 xml:space="preserve">Процент освоения федеральных средств - 100 %.
</t>
  </si>
  <si>
    <t>14.2.</t>
  </si>
  <si>
    <t xml:space="preserve">Субсидия на государственную поддержку отрасли культуры </t>
  </si>
  <si>
    <t xml:space="preserve">Процент освоения федеральных средств - 100,0  %.
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</si>
  <si>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</si>
  <si>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</si>
  <si>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                                 
Постановление Администрации города от 30.12.2022№ 1510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</si>
  <si>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</si>
  <si>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</si>
  <si>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 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</si>
  <si>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</si>
  <si>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</si>
  <si>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                                                     
Постановление Администрации города от 29.12.2023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</si>
  <si>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</si>
  <si>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</si>
  <si>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
Постановление Администрации города от 30.06.2023 № 672 «О внесении изменений в постановление Администрации города от 07.12.2018 № 1244».
Постановление Администрации города от 24.11.2023 № 1252 «О внесении изменений в постановление Администрации города от 07.12.2018 № 1244»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</si>
  <si>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</si>
  <si>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</si>
  <si>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</si>
  <si>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- 100,0  %.
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</si>
  <si>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</si>
  <si>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</si>
  <si>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29.12.2023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</si>
  <si>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</si>
  <si>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</si>
  <si>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25.08.2023 № 886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«О внесении изменений в постановление Администрации города от 30.11.2017 № 1170» 
</t>
  </si>
  <si>
    <t>20.1.</t>
  </si>
  <si>
    <t>Благоустройство общественных территорий («Благоустройство Парка Комсомольского по адресу: Ростовская область, г. Новошахтинск, ул. Харьковская, 175»)</t>
  </si>
  <si>
    <t xml:space="preserve">Процент освоения федеральных средств -100,0 %.. 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</si>
  <si>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</si>
  <si>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</si>
  <si>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29.12.2023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</si>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</sst>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\ _₽"/>
    <numFmt numFmtId="166" formatCode="0.0"/>
    <numFmt numFmtId="167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0" fontId="0" fillId="3" borderId="0" xfId="0" applyFill="1"/>
    <xf numFmtId="164" fontId="6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165" fontId="6" fillId="4" borderId="1" xfId="0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justify" vertical="top" wrapText="1"/>
    </xf>
    <xf numFmtId="0" fontId="10" fillId="2" borderId="0" xfId="0" applyFont="1" applyFill="1"/>
    <xf numFmtId="0" fontId="0" fillId="5" borderId="0" xfId="0" applyFill="1"/>
    <xf numFmtId="0" fontId="5" fillId="2" borderId="1" xfId="0" applyNumberFormat="1" applyFont="1" applyFill="1" applyBorder="1" applyAlignment="1">
      <alignment horizontal="justify" vertical="top" wrapText="1"/>
    </xf>
    <xf numFmtId="0" fontId="10" fillId="3" borderId="0" xfId="0" applyFont="1" applyFill="1"/>
    <xf numFmtId="0" fontId="11" fillId="2" borderId="0" xfId="0" applyFont="1" applyFill="1"/>
    <xf numFmtId="0" fontId="11" fillId="3" borderId="0" xfId="0" applyFont="1" applyFill="1"/>
    <xf numFmtId="0" fontId="2" fillId="2" borderId="1" xfId="0" applyFont="1" applyFill="1" applyBorder="1" applyAlignment="1">
      <alignment horizontal="justify" vertical="top"/>
    </xf>
    <xf numFmtId="0" fontId="12" fillId="2" borderId="1" xfId="0" applyFont="1" applyFill="1" applyBorder="1"/>
    <xf numFmtId="165" fontId="6" fillId="2" borderId="1" xfId="1" applyNumberFormat="1" applyFont="1" applyFill="1" applyBorder="1" applyAlignment="1">
      <alignment vertical="top"/>
    </xf>
    <xf numFmtId="0" fontId="9" fillId="2" borderId="0" xfId="0" applyFont="1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8" fillId="0" borderId="0" xfId="0" applyFont="1"/>
    <xf numFmtId="0" fontId="6" fillId="2" borderId="0" xfId="0" applyFont="1" applyFill="1" applyAlignment="1">
      <alignment horizontal="left" vertical="top"/>
    </xf>
    <xf numFmtId="0" fontId="6" fillId="0" borderId="0" xfId="0" applyFont="1"/>
    <xf numFmtId="0" fontId="9" fillId="0" borderId="0" xfId="0" applyFont="1"/>
    <xf numFmtId="164" fontId="2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view="pageBreakPreview" zoomScale="68" zoomScaleNormal="100" zoomScaleSheetLayoutView="68" workbookViewId="0">
      <selection activeCell="S73" sqref="S73"/>
    </sheetView>
  </sheetViews>
  <sheetFormatPr defaultRowHeight="15.6" x14ac:dyDescent="0.3"/>
  <cols>
    <col min="1" max="1" width="5.6640625" style="1" customWidth="1"/>
    <col min="2" max="2" width="25" style="1" customWidth="1"/>
    <col min="3" max="3" width="41.33203125" style="1" customWidth="1"/>
    <col min="4" max="4" width="17" style="1" customWidth="1"/>
    <col min="5" max="5" width="15.33203125" style="1" bestFit="1" customWidth="1"/>
    <col min="6" max="6" width="17" style="1" customWidth="1"/>
    <col min="7" max="7" width="17.5546875" style="1" customWidth="1"/>
    <col min="8" max="8" width="17.5546875" style="1" bestFit="1" customWidth="1"/>
    <col min="9" max="9" width="15.44140625" style="1" customWidth="1"/>
    <col min="10" max="10" width="17.6640625" style="1" customWidth="1"/>
    <col min="11" max="11" width="18.109375" style="1" customWidth="1"/>
    <col min="12" max="12" width="29.88671875" style="2" customWidth="1"/>
  </cols>
  <sheetData>
    <row r="1" spans="1:12" ht="6" customHeight="1" x14ac:dyDescent="0.3"/>
    <row r="2" spans="1:12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x14ac:dyDescent="0.3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x14ac:dyDescent="0.3">
      <c r="A4" s="60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2" ht="9" customHeight="1" x14ac:dyDescent="0.3"/>
    <row r="6" spans="1:12" ht="15.75" customHeight="1" x14ac:dyDescent="0.3">
      <c r="A6" s="58" t="s">
        <v>3</v>
      </c>
      <c r="B6" s="58" t="s">
        <v>4</v>
      </c>
      <c r="C6" s="58" t="s">
        <v>5</v>
      </c>
      <c r="D6" s="61"/>
      <c r="E6" s="61"/>
      <c r="F6" s="61"/>
      <c r="G6" s="61"/>
      <c r="H6" s="61"/>
      <c r="I6" s="61"/>
      <c r="J6" s="61"/>
      <c r="K6" s="61"/>
      <c r="L6" s="54" t="s">
        <v>6</v>
      </c>
    </row>
    <row r="7" spans="1:12" ht="15" customHeight="1" x14ac:dyDescent="0.3">
      <c r="A7" s="58"/>
      <c r="B7" s="58"/>
      <c r="C7" s="58"/>
      <c r="D7" s="57" t="s">
        <v>7</v>
      </c>
      <c r="E7" s="57"/>
      <c r="F7" s="57"/>
      <c r="G7" s="57"/>
      <c r="H7" s="57" t="s">
        <v>8</v>
      </c>
      <c r="I7" s="57"/>
      <c r="J7" s="57"/>
      <c r="K7" s="57"/>
      <c r="L7" s="55"/>
    </row>
    <row r="8" spans="1:12" ht="15" customHeight="1" x14ac:dyDescent="0.3">
      <c r="A8" s="58"/>
      <c r="B8" s="58"/>
      <c r="C8" s="58"/>
      <c r="D8" s="3"/>
      <c r="E8" s="3"/>
      <c r="F8" s="3"/>
      <c r="G8" s="3"/>
      <c r="H8" s="57" t="s">
        <v>9</v>
      </c>
      <c r="I8" s="57" t="s">
        <v>10</v>
      </c>
      <c r="J8" s="57"/>
      <c r="K8" s="57"/>
      <c r="L8" s="55"/>
    </row>
    <row r="9" spans="1:12" ht="88.5" customHeight="1" x14ac:dyDescent="0.3">
      <c r="A9" s="58"/>
      <c r="B9" s="58"/>
      <c r="C9" s="58"/>
      <c r="D9" s="4" t="s">
        <v>9</v>
      </c>
      <c r="E9" s="3" t="s">
        <v>11</v>
      </c>
      <c r="F9" s="3" t="s">
        <v>12</v>
      </c>
      <c r="G9" s="3" t="s">
        <v>13</v>
      </c>
      <c r="H9" s="57"/>
      <c r="I9" s="3" t="s">
        <v>11</v>
      </c>
      <c r="J9" s="3" t="s">
        <v>12</v>
      </c>
      <c r="K9" s="3" t="s">
        <v>13</v>
      </c>
      <c r="L9" s="56"/>
    </row>
    <row r="10" spans="1:12" x14ac:dyDescent="0.3">
      <c r="A10" s="5">
        <v>1</v>
      </c>
      <c r="B10" s="5">
        <v>2</v>
      </c>
      <c r="C10" s="5">
        <v>3</v>
      </c>
      <c r="D10" s="3">
        <v>9</v>
      </c>
      <c r="E10" s="3">
        <v>10</v>
      </c>
      <c r="F10" s="3">
        <v>11</v>
      </c>
      <c r="G10" s="3">
        <v>12</v>
      </c>
      <c r="H10" s="3">
        <v>14</v>
      </c>
      <c r="I10" s="3">
        <v>15</v>
      </c>
      <c r="J10" s="3">
        <v>16</v>
      </c>
      <c r="K10" s="3">
        <v>17</v>
      </c>
      <c r="L10" s="3">
        <v>19</v>
      </c>
    </row>
    <row r="11" spans="1:12" ht="20.25" customHeight="1" x14ac:dyDescent="0.3">
      <c r="A11" s="58" t="s">
        <v>14</v>
      </c>
      <c r="B11" s="58"/>
      <c r="C11" s="58"/>
      <c r="D11" s="4"/>
      <c r="E11" s="5"/>
      <c r="F11" s="5"/>
      <c r="G11" s="5"/>
      <c r="H11" s="6">
        <f>H51/D51*100</f>
        <v>97.027458036401811</v>
      </c>
      <c r="I11" s="6">
        <f>I51/E51*100</f>
        <v>99.988079097464606</v>
      </c>
      <c r="J11" s="6">
        <f>J51/F51*100</f>
        <v>94.231112517136694</v>
      </c>
      <c r="K11" s="6">
        <f>K51/G51*100</f>
        <v>99.106829472134066</v>
      </c>
      <c r="L11" s="7"/>
    </row>
    <row r="12" spans="1:12" s="13" customFormat="1" ht="202.8" x14ac:dyDescent="0.3">
      <c r="A12" s="8" t="s">
        <v>15</v>
      </c>
      <c r="B12" s="9" t="s">
        <v>16</v>
      </c>
      <c r="C12" s="10" t="s">
        <v>17</v>
      </c>
      <c r="D12" s="11">
        <f t="shared" ref="D12:D29" si="0">SUM(E12:G12)</f>
        <v>2232.3000000000002</v>
      </c>
      <c r="E12" s="11">
        <v>0</v>
      </c>
      <c r="F12" s="11">
        <v>0</v>
      </c>
      <c r="G12" s="11">
        <v>2232.3000000000002</v>
      </c>
      <c r="H12" s="11">
        <f t="shared" ref="H12:H17" si="1">SUM(I12:K12)</f>
        <v>2208.3000000000002</v>
      </c>
      <c r="I12" s="11">
        <v>0</v>
      </c>
      <c r="J12" s="11">
        <v>0</v>
      </c>
      <c r="K12" s="11">
        <v>2208.3000000000002</v>
      </c>
      <c r="L12" s="12"/>
    </row>
    <row r="13" spans="1:12" s="13" customFormat="1" ht="93" customHeight="1" x14ac:dyDescent="0.3">
      <c r="A13" s="8" t="s">
        <v>18</v>
      </c>
      <c r="B13" s="9" t="s">
        <v>19</v>
      </c>
      <c r="C13" s="48" t="s">
        <v>20</v>
      </c>
      <c r="D13" s="11">
        <f t="shared" si="0"/>
        <v>1514689.3</v>
      </c>
      <c r="E13" s="14">
        <v>68703.8</v>
      </c>
      <c r="F13" s="14">
        <v>773996.8</v>
      </c>
      <c r="G13" s="14">
        <v>671988.7</v>
      </c>
      <c r="H13" s="11">
        <f t="shared" si="1"/>
        <v>1514285.7000000002</v>
      </c>
      <c r="I13" s="11">
        <v>68699.5</v>
      </c>
      <c r="J13" s="11">
        <v>773984.3</v>
      </c>
      <c r="K13" s="11">
        <v>671601.9</v>
      </c>
      <c r="L13" s="12"/>
    </row>
    <row r="14" spans="1:12" s="18" customFormat="1" ht="142.5" customHeight="1" x14ac:dyDescent="0.3">
      <c r="A14" s="8" t="s">
        <v>21</v>
      </c>
      <c r="B14" s="15" t="s">
        <v>22</v>
      </c>
      <c r="C14" s="48"/>
      <c r="D14" s="11">
        <f t="shared" si="0"/>
        <v>27689.3</v>
      </c>
      <c r="E14" s="16">
        <v>27689.3</v>
      </c>
      <c r="F14" s="16">
        <v>0</v>
      </c>
      <c r="G14" s="16">
        <v>0</v>
      </c>
      <c r="H14" s="11">
        <f t="shared" si="1"/>
        <v>27689.3</v>
      </c>
      <c r="I14" s="16">
        <v>27689.3</v>
      </c>
      <c r="J14" s="16">
        <v>0</v>
      </c>
      <c r="K14" s="16">
        <v>0</v>
      </c>
      <c r="L14" s="17" t="s">
        <v>23</v>
      </c>
    </row>
    <row r="15" spans="1:12" s="18" customFormat="1" ht="159" customHeight="1" x14ac:dyDescent="0.3">
      <c r="A15" s="8" t="s">
        <v>24</v>
      </c>
      <c r="B15" s="15" t="s">
        <v>25</v>
      </c>
      <c r="C15" s="48"/>
      <c r="D15" s="11">
        <f t="shared" si="0"/>
        <v>40673.300000000003</v>
      </c>
      <c r="E15" s="16">
        <v>33758.800000000003</v>
      </c>
      <c r="F15" s="16">
        <v>6914.5</v>
      </c>
      <c r="G15" s="16">
        <v>0</v>
      </c>
      <c r="H15" s="11">
        <f t="shared" si="1"/>
        <v>40673.1</v>
      </c>
      <c r="I15" s="16">
        <v>33758.6</v>
      </c>
      <c r="J15" s="16">
        <v>6914.5</v>
      </c>
      <c r="K15" s="16">
        <v>0</v>
      </c>
      <c r="L15" s="17" t="s">
        <v>23</v>
      </c>
    </row>
    <row r="16" spans="1:12" s="18" customFormat="1" ht="190.5" customHeight="1" x14ac:dyDescent="0.3">
      <c r="A16" s="8" t="s">
        <v>26</v>
      </c>
      <c r="B16" s="15" t="s">
        <v>27</v>
      </c>
      <c r="C16" s="48"/>
      <c r="D16" s="11">
        <f t="shared" si="0"/>
        <v>5622.4</v>
      </c>
      <c r="E16" s="16">
        <v>5510</v>
      </c>
      <c r="F16" s="16">
        <v>112.4</v>
      </c>
      <c r="G16" s="16">
        <v>0</v>
      </c>
      <c r="H16" s="11">
        <f t="shared" si="1"/>
        <v>5619.7999999999993</v>
      </c>
      <c r="I16" s="16">
        <v>5507.4</v>
      </c>
      <c r="J16" s="16">
        <v>112.4</v>
      </c>
      <c r="K16" s="16">
        <v>0</v>
      </c>
      <c r="L16" s="17" t="s">
        <v>28</v>
      </c>
    </row>
    <row r="17" spans="1:12" s="18" customFormat="1" ht="134.25" customHeight="1" x14ac:dyDescent="0.3">
      <c r="A17" s="19" t="s">
        <v>29</v>
      </c>
      <c r="B17" s="10" t="s">
        <v>30</v>
      </c>
      <c r="C17" s="48"/>
      <c r="D17" s="11">
        <f t="shared" si="0"/>
        <v>1781.3</v>
      </c>
      <c r="E17" s="20">
        <v>1745.7</v>
      </c>
      <c r="F17" s="20">
        <v>35.6</v>
      </c>
      <c r="G17" s="20">
        <v>0</v>
      </c>
      <c r="H17" s="11">
        <f t="shared" si="1"/>
        <v>1779.8</v>
      </c>
      <c r="I17" s="20">
        <v>1744.2</v>
      </c>
      <c r="J17" s="20">
        <v>35.6</v>
      </c>
      <c r="K17" s="20">
        <v>0</v>
      </c>
      <c r="L17" s="21" t="s">
        <v>31</v>
      </c>
    </row>
    <row r="18" spans="1:12" s="13" customFormat="1" ht="409.5" customHeight="1" x14ac:dyDescent="0.3">
      <c r="A18" s="8" t="s">
        <v>32</v>
      </c>
      <c r="B18" s="9" t="s">
        <v>33</v>
      </c>
      <c r="C18" s="9" t="s">
        <v>34</v>
      </c>
      <c r="D18" s="11">
        <f t="shared" si="0"/>
        <v>752</v>
      </c>
      <c r="E18" s="11">
        <v>0</v>
      </c>
      <c r="F18" s="11">
        <v>548.4</v>
      </c>
      <c r="G18" s="11">
        <v>203.6</v>
      </c>
      <c r="H18" s="11">
        <f t="shared" ref="H18:H50" si="2">SUM(I18:K18)</f>
        <v>751.9</v>
      </c>
      <c r="I18" s="11">
        <v>0</v>
      </c>
      <c r="J18" s="11">
        <v>548.29999999999995</v>
      </c>
      <c r="K18" s="11">
        <v>203.6</v>
      </c>
      <c r="L18" s="7"/>
    </row>
    <row r="19" spans="1:12" s="13" customFormat="1" ht="111" customHeight="1" x14ac:dyDescent="0.3">
      <c r="A19" s="8" t="s">
        <v>35</v>
      </c>
      <c r="B19" s="9" t="s">
        <v>36</v>
      </c>
      <c r="C19" s="50" t="s">
        <v>37</v>
      </c>
      <c r="D19" s="11">
        <f t="shared" si="0"/>
        <v>679437.40000000014</v>
      </c>
      <c r="E19" s="16">
        <v>215717.2</v>
      </c>
      <c r="F19" s="16">
        <v>447258.9</v>
      </c>
      <c r="G19" s="16">
        <v>16461.3</v>
      </c>
      <c r="H19" s="11">
        <f t="shared" si="2"/>
        <v>678909.9</v>
      </c>
      <c r="I19" s="22">
        <v>215650.8</v>
      </c>
      <c r="J19" s="16">
        <v>446904</v>
      </c>
      <c r="K19" s="22">
        <v>16355.1</v>
      </c>
      <c r="L19" s="12"/>
    </row>
    <row r="20" spans="1:12" s="13" customFormat="1" ht="142.5" customHeight="1" x14ac:dyDescent="0.3">
      <c r="A20" s="8" t="s">
        <v>38</v>
      </c>
      <c r="B20" s="15" t="s">
        <v>39</v>
      </c>
      <c r="C20" s="50"/>
      <c r="D20" s="11">
        <f t="shared" si="0"/>
        <v>6528.1</v>
      </c>
      <c r="E20" s="16">
        <v>6528.1</v>
      </c>
      <c r="F20" s="16">
        <v>0</v>
      </c>
      <c r="G20" s="16">
        <v>0</v>
      </c>
      <c r="H20" s="11">
        <f t="shared" si="2"/>
        <v>6511</v>
      </c>
      <c r="I20" s="22">
        <v>6511</v>
      </c>
      <c r="J20" s="22">
        <v>0</v>
      </c>
      <c r="K20" s="22">
        <v>0</v>
      </c>
      <c r="L20" s="12" t="s">
        <v>40</v>
      </c>
    </row>
    <row r="21" spans="1:12" s="13" customFormat="1" ht="124.8" x14ac:dyDescent="0.3">
      <c r="A21" s="8" t="s">
        <v>41</v>
      </c>
      <c r="B21" s="15" t="s">
        <v>42</v>
      </c>
      <c r="C21" s="10"/>
      <c r="D21" s="11">
        <f t="shared" si="0"/>
        <v>49627.8</v>
      </c>
      <c r="E21" s="16">
        <v>49627.8</v>
      </c>
      <c r="F21" s="16">
        <v>0</v>
      </c>
      <c r="G21" s="16">
        <v>0</v>
      </c>
      <c r="H21" s="11">
        <f t="shared" si="2"/>
        <v>49623.5</v>
      </c>
      <c r="I21" s="22">
        <v>49623.5</v>
      </c>
      <c r="J21" s="22">
        <v>0</v>
      </c>
      <c r="K21" s="22">
        <v>0</v>
      </c>
      <c r="L21" s="12" t="s">
        <v>43</v>
      </c>
    </row>
    <row r="22" spans="1:12" s="13" customFormat="1" ht="344.25" customHeight="1" x14ac:dyDescent="0.3">
      <c r="A22" s="8" t="s">
        <v>44</v>
      </c>
      <c r="B22" s="15" t="s">
        <v>45</v>
      </c>
      <c r="C22" s="10"/>
      <c r="D22" s="11">
        <f t="shared" si="0"/>
        <v>29492.5</v>
      </c>
      <c r="E22" s="16">
        <v>24478.799999999999</v>
      </c>
      <c r="F22" s="16">
        <v>5013.7</v>
      </c>
      <c r="G22" s="16">
        <v>0</v>
      </c>
      <c r="H22" s="11">
        <f t="shared" si="2"/>
        <v>29491</v>
      </c>
      <c r="I22" s="22">
        <v>24477.5</v>
      </c>
      <c r="J22" s="22">
        <v>5013.5</v>
      </c>
      <c r="K22" s="22">
        <v>0</v>
      </c>
      <c r="L22" s="12" t="s">
        <v>43</v>
      </c>
    </row>
    <row r="23" spans="1:12" s="13" customFormat="1" ht="174.75" customHeight="1" x14ac:dyDescent="0.3">
      <c r="A23" s="8" t="s">
        <v>46</v>
      </c>
      <c r="B23" s="15" t="s">
        <v>47</v>
      </c>
      <c r="C23" s="10"/>
      <c r="D23" s="11">
        <f t="shared" si="0"/>
        <v>162749.9</v>
      </c>
      <c r="E23" s="16">
        <v>135082.5</v>
      </c>
      <c r="F23" s="16">
        <v>27667.4</v>
      </c>
      <c r="G23" s="16">
        <v>0</v>
      </c>
      <c r="H23" s="11">
        <f t="shared" si="2"/>
        <v>162697.4</v>
      </c>
      <c r="I23" s="22">
        <v>135038.79999999999</v>
      </c>
      <c r="J23" s="22">
        <v>27658.6</v>
      </c>
      <c r="K23" s="22">
        <v>0</v>
      </c>
      <c r="L23" s="12" t="s">
        <v>43</v>
      </c>
    </row>
    <row r="24" spans="1:12" s="13" customFormat="1" ht="175.5" customHeight="1" x14ac:dyDescent="0.3">
      <c r="A24" s="8" t="s">
        <v>48</v>
      </c>
      <c r="B24" s="9" t="s">
        <v>49</v>
      </c>
      <c r="C24" s="10" t="s">
        <v>50</v>
      </c>
      <c r="D24" s="11">
        <f t="shared" si="0"/>
        <v>70</v>
      </c>
      <c r="E24" s="11">
        <v>0</v>
      </c>
      <c r="F24" s="11">
        <v>0</v>
      </c>
      <c r="G24" s="11">
        <v>70</v>
      </c>
      <c r="H24" s="11">
        <f t="shared" si="2"/>
        <v>70</v>
      </c>
      <c r="I24" s="11">
        <v>0</v>
      </c>
      <c r="J24" s="11">
        <v>0</v>
      </c>
      <c r="K24" s="11">
        <v>70</v>
      </c>
      <c r="L24" s="7"/>
    </row>
    <row r="25" spans="1:12" s="13" customFormat="1" ht="129" customHeight="1" x14ac:dyDescent="0.3">
      <c r="A25" s="8" t="s">
        <v>51</v>
      </c>
      <c r="B25" s="9" t="s">
        <v>52</v>
      </c>
      <c r="C25" s="50" t="s">
        <v>53</v>
      </c>
      <c r="D25" s="11">
        <f t="shared" si="0"/>
        <v>433140.89999999997</v>
      </c>
      <c r="E25" s="11">
        <v>225045.5</v>
      </c>
      <c r="F25" s="11">
        <f>22339.1+165539</f>
        <v>187878.1</v>
      </c>
      <c r="G25" s="11">
        <v>20217.3</v>
      </c>
      <c r="H25" s="11">
        <f t="shared" si="2"/>
        <v>421153.3</v>
      </c>
      <c r="I25" s="11">
        <v>225045.5</v>
      </c>
      <c r="J25" s="11">
        <v>176009.8</v>
      </c>
      <c r="K25" s="11">
        <v>20098</v>
      </c>
      <c r="L25" s="12"/>
    </row>
    <row r="26" spans="1:12" s="13" customFormat="1" ht="132.75" customHeight="1" x14ac:dyDescent="0.3">
      <c r="A26" s="8" t="s">
        <v>54</v>
      </c>
      <c r="B26" s="4" t="s">
        <v>55</v>
      </c>
      <c r="C26" s="50"/>
      <c r="D26" s="11">
        <f t="shared" si="0"/>
        <v>8258.4</v>
      </c>
      <c r="E26" s="11">
        <v>2011.6</v>
      </c>
      <c r="F26" s="11">
        <v>5511.8</v>
      </c>
      <c r="G26" s="11">
        <v>735</v>
      </c>
      <c r="H26" s="11">
        <f t="shared" si="2"/>
        <v>8258.4</v>
      </c>
      <c r="I26" s="11">
        <v>2011.6</v>
      </c>
      <c r="J26" s="23">
        <v>5511.8</v>
      </c>
      <c r="K26" s="11">
        <v>735</v>
      </c>
      <c r="L26" s="12" t="s">
        <v>56</v>
      </c>
    </row>
    <row r="27" spans="1:12" s="13" customFormat="1" ht="78" x14ac:dyDescent="0.3">
      <c r="A27" s="8" t="s">
        <v>57</v>
      </c>
      <c r="B27" s="24" t="s">
        <v>58</v>
      </c>
      <c r="C27" s="50"/>
      <c r="D27" s="11">
        <f t="shared" si="0"/>
        <v>13334.8</v>
      </c>
      <c r="E27" s="11">
        <v>11067.8</v>
      </c>
      <c r="F27" s="23">
        <v>2267</v>
      </c>
      <c r="G27" s="23">
        <v>0</v>
      </c>
      <c r="H27" s="11">
        <f t="shared" si="2"/>
        <v>13334.699999999999</v>
      </c>
      <c r="I27" s="11">
        <v>11067.8</v>
      </c>
      <c r="J27" s="23">
        <v>2266.9</v>
      </c>
      <c r="K27" s="23">
        <v>0</v>
      </c>
      <c r="L27" s="17" t="s">
        <v>56</v>
      </c>
    </row>
    <row r="28" spans="1:12" s="13" customFormat="1" ht="209.25" customHeight="1" x14ac:dyDescent="0.3">
      <c r="A28" s="25" t="s">
        <v>59</v>
      </c>
      <c r="B28" s="10" t="s">
        <v>60</v>
      </c>
      <c r="C28" s="50"/>
      <c r="D28" s="11">
        <f t="shared" si="0"/>
        <v>211966.1</v>
      </c>
      <c r="E28" s="20">
        <v>211966.1</v>
      </c>
      <c r="F28" s="20">
        <v>0</v>
      </c>
      <c r="G28" s="20">
        <v>0</v>
      </c>
      <c r="H28" s="11">
        <f t="shared" si="2"/>
        <v>211966.1</v>
      </c>
      <c r="I28" s="11">
        <v>211966.1</v>
      </c>
      <c r="J28" s="11">
        <v>0</v>
      </c>
      <c r="K28" s="11">
        <v>0</v>
      </c>
      <c r="L28" s="17" t="s">
        <v>56</v>
      </c>
    </row>
    <row r="29" spans="1:12" s="13" customFormat="1" ht="141" customHeight="1" x14ac:dyDescent="0.3">
      <c r="A29" s="8" t="s">
        <v>61</v>
      </c>
      <c r="B29" s="9" t="s">
        <v>62</v>
      </c>
      <c r="C29" s="51" t="s">
        <v>63</v>
      </c>
      <c r="D29" s="11">
        <f t="shared" si="0"/>
        <v>207339.7</v>
      </c>
      <c r="E29" s="11">
        <v>18753.2</v>
      </c>
      <c r="F29" s="11">
        <v>112260.4</v>
      </c>
      <c r="G29" s="11">
        <v>76326.100000000006</v>
      </c>
      <c r="H29" s="11">
        <f t="shared" si="2"/>
        <v>117074.3</v>
      </c>
      <c r="I29" s="11">
        <v>18753.2</v>
      </c>
      <c r="J29" s="11">
        <v>30309.5</v>
      </c>
      <c r="K29" s="11">
        <v>68011.600000000006</v>
      </c>
      <c r="L29" s="12"/>
    </row>
    <row r="30" spans="1:12" s="13" customFormat="1" ht="104.25" customHeight="1" x14ac:dyDescent="0.3">
      <c r="A30" s="8" t="s">
        <v>64</v>
      </c>
      <c r="B30" s="4" t="s">
        <v>65</v>
      </c>
      <c r="C30" s="52"/>
      <c r="D30" s="16">
        <f>E30+F30+G30</f>
        <v>19191.599999999999</v>
      </c>
      <c r="E30" s="16">
        <v>18753.2</v>
      </c>
      <c r="F30" s="16">
        <v>399.3</v>
      </c>
      <c r="G30" s="16">
        <v>39.1</v>
      </c>
      <c r="H30" s="26">
        <f t="shared" si="2"/>
        <v>19173.300000000003</v>
      </c>
      <c r="I30" s="27">
        <v>18753.2</v>
      </c>
      <c r="J30" s="27">
        <v>382.7</v>
      </c>
      <c r="K30" s="27">
        <v>37.4</v>
      </c>
      <c r="L30" s="28" t="s">
        <v>66</v>
      </c>
    </row>
    <row r="31" spans="1:12" s="18" customFormat="1" ht="126.75" hidden="1" customHeight="1" x14ac:dyDescent="0.3">
      <c r="A31" s="8" t="s">
        <v>67</v>
      </c>
      <c r="B31" s="4"/>
      <c r="C31" s="52"/>
      <c r="D31" s="16">
        <f>E31+F31+G31</f>
        <v>0</v>
      </c>
      <c r="E31" s="16"/>
      <c r="F31" s="16"/>
      <c r="G31" s="16"/>
      <c r="H31" s="26">
        <f t="shared" si="2"/>
        <v>0</v>
      </c>
      <c r="I31" s="27"/>
      <c r="J31" s="27"/>
      <c r="K31" s="27"/>
      <c r="L31" s="29"/>
    </row>
    <row r="32" spans="1:12" s="30" customFormat="1" ht="101.25" hidden="1" customHeight="1" x14ac:dyDescent="0.3">
      <c r="A32" s="8" t="s">
        <v>68</v>
      </c>
      <c r="B32" s="4"/>
      <c r="C32" s="53"/>
      <c r="D32" s="16">
        <f>E32+F32+G32</f>
        <v>0</v>
      </c>
      <c r="E32" s="16"/>
      <c r="F32" s="16"/>
      <c r="G32" s="16"/>
      <c r="H32" s="26">
        <f t="shared" si="2"/>
        <v>0</v>
      </c>
      <c r="I32" s="27"/>
      <c r="J32" s="27"/>
      <c r="K32" s="27"/>
      <c r="L32" s="29"/>
    </row>
    <row r="33" spans="1:12" s="31" customFormat="1" ht="162" customHeight="1" x14ac:dyDescent="0.3">
      <c r="A33" s="8" t="s">
        <v>69</v>
      </c>
      <c r="B33" s="9" t="s">
        <v>70</v>
      </c>
      <c r="C33" s="9" t="s">
        <v>71</v>
      </c>
      <c r="D33" s="11">
        <f t="shared" ref="D33:D50" si="3">SUM(E33:G33)</f>
        <v>60471.3</v>
      </c>
      <c r="E33" s="11">
        <v>0</v>
      </c>
      <c r="F33" s="11">
        <v>4870.5</v>
      </c>
      <c r="G33" s="11">
        <v>55600.800000000003</v>
      </c>
      <c r="H33" s="11">
        <f t="shared" si="2"/>
        <v>60258.6</v>
      </c>
      <c r="I33" s="11">
        <v>0</v>
      </c>
      <c r="J33" s="11">
        <v>4870.5</v>
      </c>
      <c r="K33" s="11">
        <v>55388.1</v>
      </c>
      <c r="L33" s="12"/>
    </row>
    <row r="34" spans="1:12" s="18" customFormat="1" ht="317.25" customHeight="1" x14ac:dyDescent="0.3">
      <c r="A34" s="8" t="s">
        <v>72</v>
      </c>
      <c r="B34" s="9" t="s">
        <v>73</v>
      </c>
      <c r="C34" s="9" t="s">
        <v>74</v>
      </c>
      <c r="D34" s="11">
        <f t="shared" si="3"/>
        <v>44246.1</v>
      </c>
      <c r="E34" s="11">
        <v>0</v>
      </c>
      <c r="F34" s="11">
        <v>0</v>
      </c>
      <c r="G34" s="11">
        <v>44246.1</v>
      </c>
      <c r="H34" s="11">
        <f t="shared" si="2"/>
        <v>43964.6</v>
      </c>
      <c r="I34" s="11">
        <v>0</v>
      </c>
      <c r="J34" s="11">
        <v>0</v>
      </c>
      <c r="K34" s="11">
        <v>43964.6</v>
      </c>
      <c r="L34" s="7"/>
    </row>
    <row r="35" spans="1:12" s="13" customFormat="1" ht="255" customHeight="1" x14ac:dyDescent="0.3">
      <c r="A35" s="8" t="s">
        <v>75</v>
      </c>
      <c r="B35" s="9" t="s">
        <v>76</v>
      </c>
      <c r="C35" s="9" t="s">
        <v>77</v>
      </c>
      <c r="D35" s="11">
        <f t="shared" si="3"/>
        <v>8423.9</v>
      </c>
      <c r="E35" s="11">
        <v>0</v>
      </c>
      <c r="F35" s="11">
        <v>0</v>
      </c>
      <c r="G35" s="11">
        <v>8423.9</v>
      </c>
      <c r="H35" s="11">
        <f t="shared" si="2"/>
        <v>8423.7999999999993</v>
      </c>
      <c r="I35" s="11">
        <v>0</v>
      </c>
      <c r="J35" s="11">
        <v>0</v>
      </c>
      <c r="K35" s="11">
        <v>8423.7999999999993</v>
      </c>
      <c r="L35" s="7"/>
    </row>
    <row r="36" spans="1:12" s="13" customFormat="1" ht="189.75" customHeight="1" x14ac:dyDescent="0.3">
      <c r="A36" s="8" t="s">
        <v>78</v>
      </c>
      <c r="B36" s="9" t="s">
        <v>79</v>
      </c>
      <c r="C36" s="9" t="s">
        <v>80</v>
      </c>
      <c r="D36" s="11">
        <f t="shared" si="3"/>
        <v>210</v>
      </c>
      <c r="E36" s="11">
        <v>0</v>
      </c>
      <c r="F36" s="11">
        <v>0</v>
      </c>
      <c r="G36" s="11">
        <v>210</v>
      </c>
      <c r="H36" s="11">
        <f t="shared" si="2"/>
        <v>210</v>
      </c>
      <c r="I36" s="11">
        <v>0</v>
      </c>
      <c r="J36" s="11">
        <v>0</v>
      </c>
      <c r="K36" s="11">
        <v>210</v>
      </c>
      <c r="L36" s="12"/>
    </row>
    <row r="37" spans="1:12" s="13" customFormat="1" ht="265.5" customHeight="1" x14ac:dyDescent="0.3">
      <c r="A37" s="8" t="s">
        <v>81</v>
      </c>
      <c r="B37" s="9" t="s">
        <v>82</v>
      </c>
      <c r="C37" s="9" t="s">
        <v>83</v>
      </c>
      <c r="D37" s="11">
        <f t="shared" si="3"/>
        <v>30406.3</v>
      </c>
      <c r="E37" s="11">
        <v>0</v>
      </c>
      <c r="F37" s="11">
        <v>5213</v>
      </c>
      <c r="G37" s="11">
        <v>25193.3</v>
      </c>
      <c r="H37" s="11">
        <f t="shared" si="2"/>
        <v>30389.699999999997</v>
      </c>
      <c r="I37" s="11">
        <v>0</v>
      </c>
      <c r="J37" s="11">
        <v>5198.1000000000004</v>
      </c>
      <c r="K37" s="11">
        <v>25191.599999999999</v>
      </c>
      <c r="L37" s="32"/>
    </row>
    <row r="38" spans="1:12" s="13" customFormat="1" ht="142.5" customHeight="1" x14ac:dyDescent="0.3">
      <c r="A38" s="8" t="s">
        <v>84</v>
      </c>
      <c r="B38" s="9" t="s">
        <v>85</v>
      </c>
      <c r="C38" s="9" t="s">
        <v>86</v>
      </c>
      <c r="D38" s="11">
        <f t="shared" si="3"/>
        <v>187378.8</v>
      </c>
      <c r="E38" s="11">
        <v>0</v>
      </c>
      <c r="F38" s="11">
        <v>81307.5</v>
      </c>
      <c r="G38" s="11">
        <v>106071.3</v>
      </c>
      <c r="H38" s="11">
        <f t="shared" si="2"/>
        <v>186512</v>
      </c>
      <c r="I38" s="11">
        <v>0</v>
      </c>
      <c r="J38" s="11">
        <v>81305.399999999994</v>
      </c>
      <c r="K38" s="11">
        <v>105206.6</v>
      </c>
      <c r="L38" s="12"/>
    </row>
    <row r="39" spans="1:12" s="13" customFormat="1" ht="84" customHeight="1" x14ac:dyDescent="0.3">
      <c r="A39" s="8" t="s">
        <v>87</v>
      </c>
      <c r="B39" s="9" t="s">
        <v>88</v>
      </c>
      <c r="C39" s="50" t="s">
        <v>89</v>
      </c>
      <c r="D39" s="11">
        <f t="shared" si="3"/>
        <v>164325.5</v>
      </c>
      <c r="E39" s="11">
        <v>3456.8</v>
      </c>
      <c r="F39" s="11">
        <v>12470.5</v>
      </c>
      <c r="G39" s="11">
        <v>148398.20000000001</v>
      </c>
      <c r="H39" s="11">
        <f t="shared" si="2"/>
        <v>163648.29999999999</v>
      </c>
      <c r="I39" s="11">
        <v>3456.8</v>
      </c>
      <c r="J39" s="11">
        <v>12470.1</v>
      </c>
      <c r="K39" s="11">
        <v>147721.4</v>
      </c>
      <c r="L39" s="12"/>
    </row>
    <row r="40" spans="1:12" s="13" customFormat="1" ht="156.75" customHeight="1" x14ac:dyDescent="0.3">
      <c r="A40" s="8" t="s">
        <v>90</v>
      </c>
      <c r="B40" s="15" t="s">
        <v>91</v>
      </c>
      <c r="C40" s="50"/>
      <c r="D40" s="11">
        <f t="shared" si="3"/>
        <v>3803.4999999999995</v>
      </c>
      <c r="E40" s="16">
        <v>3105.2</v>
      </c>
      <c r="F40" s="16">
        <v>636.1</v>
      </c>
      <c r="G40" s="16">
        <v>62.2</v>
      </c>
      <c r="H40" s="11">
        <f t="shared" si="2"/>
        <v>3803.2999999999997</v>
      </c>
      <c r="I40" s="11">
        <v>3105.2</v>
      </c>
      <c r="J40" s="11">
        <v>636</v>
      </c>
      <c r="K40" s="11">
        <v>62.1</v>
      </c>
      <c r="L40" s="12" t="s">
        <v>92</v>
      </c>
    </row>
    <row r="41" spans="1:12" s="13" customFormat="1" ht="95.25" customHeight="1" x14ac:dyDescent="0.3">
      <c r="A41" s="8" t="s">
        <v>93</v>
      </c>
      <c r="B41" s="15" t="s">
        <v>94</v>
      </c>
      <c r="C41" s="50"/>
      <c r="D41" s="11">
        <f t="shared" si="3"/>
        <v>430.80000000000007</v>
      </c>
      <c r="E41" s="16">
        <v>351.6</v>
      </c>
      <c r="F41" s="16">
        <v>72.099999999999994</v>
      </c>
      <c r="G41" s="16">
        <v>7.1</v>
      </c>
      <c r="H41" s="11">
        <f t="shared" si="2"/>
        <v>430.6</v>
      </c>
      <c r="I41" s="11">
        <v>351.6</v>
      </c>
      <c r="J41" s="11">
        <v>72</v>
      </c>
      <c r="K41" s="11">
        <v>7</v>
      </c>
      <c r="L41" s="12" t="s">
        <v>95</v>
      </c>
    </row>
    <row r="42" spans="1:12" s="13" customFormat="1" ht="163.5" customHeight="1" x14ac:dyDescent="0.3">
      <c r="A42" s="8" t="s">
        <v>96</v>
      </c>
      <c r="B42" s="9" t="s">
        <v>97</v>
      </c>
      <c r="C42" s="9" t="s">
        <v>98</v>
      </c>
      <c r="D42" s="11">
        <f t="shared" si="3"/>
        <v>13.7</v>
      </c>
      <c r="E42" s="11">
        <v>0</v>
      </c>
      <c r="F42" s="11">
        <v>0</v>
      </c>
      <c r="G42" s="11">
        <v>13.7</v>
      </c>
      <c r="H42" s="11">
        <f t="shared" si="2"/>
        <v>13.7</v>
      </c>
      <c r="I42" s="11">
        <v>0</v>
      </c>
      <c r="J42" s="11">
        <v>0</v>
      </c>
      <c r="K42" s="11">
        <v>13.7</v>
      </c>
      <c r="L42" s="7"/>
    </row>
    <row r="43" spans="1:12" s="33" customFormat="1" ht="148.5" customHeight="1" x14ac:dyDescent="0.3">
      <c r="A43" s="8" t="s">
        <v>99</v>
      </c>
      <c r="B43" s="9" t="s">
        <v>100</v>
      </c>
      <c r="C43" s="9" t="s">
        <v>101</v>
      </c>
      <c r="D43" s="11">
        <f t="shared" si="3"/>
        <v>24328</v>
      </c>
      <c r="E43" s="11">
        <v>0</v>
      </c>
      <c r="F43" s="11">
        <v>0</v>
      </c>
      <c r="G43" s="11">
        <v>24328</v>
      </c>
      <c r="H43" s="11">
        <f t="shared" si="2"/>
        <v>24281.7</v>
      </c>
      <c r="I43" s="11">
        <v>0</v>
      </c>
      <c r="J43" s="11">
        <v>0</v>
      </c>
      <c r="K43" s="11">
        <v>24281.7</v>
      </c>
      <c r="L43" s="7"/>
    </row>
    <row r="44" spans="1:12" s="34" customFormat="1" ht="161.25" customHeight="1" x14ac:dyDescent="0.3">
      <c r="A44" s="8" t="s">
        <v>102</v>
      </c>
      <c r="B44" s="10" t="s">
        <v>103</v>
      </c>
      <c r="C44" s="9" t="s">
        <v>104</v>
      </c>
      <c r="D44" s="11">
        <f t="shared" si="3"/>
        <v>24239.8</v>
      </c>
      <c r="E44" s="11">
        <v>0</v>
      </c>
      <c r="F44" s="11">
        <v>0</v>
      </c>
      <c r="G44" s="11">
        <v>24239.8</v>
      </c>
      <c r="H44" s="11">
        <f t="shared" si="2"/>
        <v>24168.3</v>
      </c>
      <c r="I44" s="11">
        <v>0</v>
      </c>
      <c r="J44" s="11">
        <v>0</v>
      </c>
      <c r="K44" s="11">
        <v>24168.3</v>
      </c>
      <c r="L44" s="7"/>
    </row>
    <row r="45" spans="1:12" s="35" customFormat="1" ht="104.25" customHeight="1" x14ac:dyDescent="0.3">
      <c r="A45" s="8" t="s">
        <v>105</v>
      </c>
      <c r="B45" s="10" t="s">
        <v>106</v>
      </c>
      <c r="C45" s="50" t="s">
        <v>107</v>
      </c>
      <c r="D45" s="11">
        <f t="shared" si="3"/>
        <v>119317</v>
      </c>
      <c r="E45" s="11">
        <v>6.6</v>
      </c>
      <c r="F45" s="11">
        <v>2442</v>
      </c>
      <c r="G45" s="11">
        <v>116868.4</v>
      </c>
      <c r="H45" s="11">
        <f t="shared" si="2"/>
        <v>118399.70000000001</v>
      </c>
      <c r="I45" s="11">
        <v>6.6</v>
      </c>
      <c r="J45" s="11">
        <v>2442</v>
      </c>
      <c r="K45" s="11">
        <v>115951.1</v>
      </c>
      <c r="L45" s="12" t="s">
        <v>108</v>
      </c>
    </row>
    <row r="46" spans="1:12" s="35" customFormat="1" ht="161.25" customHeight="1" x14ac:dyDescent="0.3">
      <c r="A46" s="8" t="s">
        <v>109</v>
      </c>
      <c r="B46" s="10" t="s">
        <v>110</v>
      </c>
      <c r="C46" s="50"/>
      <c r="D46" s="11">
        <f t="shared" si="3"/>
        <v>6.6</v>
      </c>
      <c r="E46" s="11">
        <v>6.6</v>
      </c>
      <c r="F46" s="11">
        <v>0</v>
      </c>
      <c r="G46" s="11">
        <v>0</v>
      </c>
      <c r="H46" s="11">
        <f t="shared" si="2"/>
        <v>6.6</v>
      </c>
      <c r="I46" s="11">
        <v>6.6</v>
      </c>
      <c r="J46" s="11">
        <v>0</v>
      </c>
      <c r="K46" s="11">
        <v>0</v>
      </c>
      <c r="L46" s="12" t="s">
        <v>111</v>
      </c>
    </row>
    <row r="47" spans="1:12" s="35" customFormat="1" ht="160.5" customHeight="1" x14ac:dyDescent="0.3">
      <c r="A47" s="8" t="s">
        <v>112</v>
      </c>
      <c r="B47" s="36" t="s">
        <v>113</v>
      </c>
      <c r="C47" s="9" t="s">
        <v>114</v>
      </c>
      <c r="D47" s="11">
        <f t="shared" si="3"/>
        <v>5</v>
      </c>
      <c r="E47" s="20">
        <v>0</v>
      </c>
      <c r="F47" s="20">
        <v>0</v>
      </c>
      <c r="G47" s="20">
        <v>5</v>
      </c>
      <c r="H47" s="11">
        <f t="shared" si="2"/>
        <v>5</v>
      </c>
      <c r="I47" s="11">
        <v>0</v>
      </c>
      <c r="J47" s="11">
        <v>0</v>
      </c>
      <c r="K47" s="11">
        <v>5</v>
      </c>
      <c r="L47" s="12"/>
    </row>
    <row r="48" spans="1:12" s="35" customFormat="1" ht="138.75" customHeight="1" x14ac:dyDescent="0.35">
      <c r="A48" s="8" t="s">
        <v>115</v>
      </c>
      <c r="B48" s="36" t="s">
        <v>116</v>
      </c>
      <c r="C48" s="48" t="s">
        <v>117</v>
      </c>
      <c r="D48" s="11">
        <f t="shared" si="3"/>
        <v>76448.3</v>
      </c>
      <c r="E48" s="11">
        <v>61392.800000000003</v>
      </c>
      <c r="F48" s="11">
        <v>4725.6000000000004</v>
      </c>
      <c r="G48" s="11">
        <v>10329.9</v>
      </c>
      <c r="H48" s="11">
        <f t="shared" si="2"/>
        <v>76399.399999999994</v>
      </c>
      <c r="I48" s="11">
        <v>61392.800000000003</v>
      </c>
      <c r="J48" s="11">
        <v>4725.3999999999996</v>
      </c>
      <c r="K48" s="11">
        <v>10281.200000000001</v>
      </c>
      <c r="L48" s="37"/>
    </row>
    <row r="49" spans="1:12" s="35" customFormat="1" ht="143.25" customHeight="1" x14ac:dyDescent="0.3">
      <c r="A49" s="8" t="s">
        <v>118</v>
      </c>
      <c r="B49" s="36" t="s">
        <v>119</v>
      </c>
      <c r="C49" s="48"/>
      <c r="D49" s="11">
        <f t="shared" si="3"/>
        <v>69763.8</v>
      </c>
      <c r="E49" s="11">
        <v>61392.800000000003</v>
      </c>
      <c r="F49" s="11">
        <v>1253</v>
      </c>
      <c r="G49" s="11">
        <v>7118</v>
      </c>
      <c r="H49" s="11">
        <f t="shared" si="2"/>
        <v>69763.600000000006</v>
      </c>
      <c r="I49" s="11">
        <v>61392.800000000003</v>
      </c>
      <c r="J49" s="11">
        <v>1252.9000000000001</v>
      </c>
      <c r="K49" s="11">
        <v>7117.9</v>
      </c>
      <c r="L49" s="12" t="s">
        <v>120</v>
      </c>
    </row>
    <row r="50" spans="1:12" s="35" customFormat="1" ht="171.75" customHeight="1" x14ac:dyDescent="0.3">
      <c r="A50" s="8" t="s">
        <v>121</v>
      </c>
      <c r="B50" s="36" t="s">
        <v>122</v>
      </c>
      <c r="C50" s="9" t="s">
        <v>123</v>
      </c>
      <c r="D50" s="11">
        <f t="shared" si="3"/>
        <v>173.1</v>
      </c>
      <c r="E50" s="20">
        <v>0</v>
      </c>
      <c r="F50" s="20">
        <v>0</v>
      </c>
      <c r="G50" s="38">
        <v>173.1</v>
      </c>
      <c r="H50" s="11">
        <f t="shared" si="2"/>
        <v>173.1</v>
      </c>
      <c r="I50" s="11">
        <v>0</v>
      </c>
      <c r="J50" s="11">
        <v>0</v>
      </c>
      <c r="K50" s="11">
        <v>173.1</v>
      </c>
      <c r="L50" s="12"/>
    </row>
    <row r="51" spans="1:12" s="39" customFormat="1" ht="18" customHeight="1" x14ac:dyDescent="0.3">
      <c r="A51" s="49" t="s">
        <v>124</v>
      </c>
      <c r="B51" s="49"/>
      <c r="C51" s="49"/>
      <c r="D51" s="11">
        <f>D12+D13+D18+D19+D24+D25+D29+D33+D34+D35+D36+D37+D38+D39+D42+D43+D44+D45+D47+D48+D50</f>
        <v>3577648.3999999994</v>
      </c>
      <c r="E51" s="11">
        <f t="shared" ref="E51:K51" si="4">E12+E13+E18+E19+E24+E25+E29+E33+E34+E35+E36+E37+E38+E39+E42+E43+E44+E45+E47+E48+E50</f>
        <v>593075.9</v>
      </c>
      <c r="F51" s="11">
        <f t="shared" si="4"/>
        <v>1632971.7000000002</v>
      </c>
      <c r="G51" s="11">
        <f t="shared" si="4"/>
        <v>1351600.8</v>
      </c>
      <c r="H51" s="11">
        <f t="shared" si="4"/>
        <v>3471301.3000000003</v>
      </c>
      <c r="I51" s="11">
        <f t="shared" si="4"/>
        <v>593005.20000000007</v>
      </c>
      <c r="J51" s="11">
        <f t="shared" si="4"/>
        <v>1538767.4000000001</v>
      </c>
      <c r="K51" s="11">
        <f t="shared" si="4"/>
        <v>1339528.7</v>
      </c>
      <c r="L51" s="7"/>
    </row>
    <row r="52" spans="1:12" s="1" customFormat="1" ht="21" customHeight="1" x14ac:dyDescent="0.3">
      <c r="A52" s="40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2"/>
    </row>
    <row r="53" spans="1:12" s="43" customFormat="1" ht="19.2" x14ac:dyDescent="0.35">
      <c r="A53" s="42"/>
      <c r="B53" s="42"/>
      <c r="C53" s="42" t="s">
        <v>125</v>
      </c>
      <c r="D53" s="42"/>
      <c r="G53" s="42"/>
      <c r="H53" s="44"/>
      <c r="K53" s="42" t="s">
        <v>126</v>
      </c>
      <c r="L53" s="42"/>
    </row>
    <row r="54" spans="1:12" s="45" customFormat="1" ht="29.25" customHeight="1" x14ac:dyDescent="0.35">
      <c r="A54" s="42"/>
      <c r="B54" s="42"/>
      <c r="C54" s="42"/>
      <c r="D54" s="42"/>
      <c r="G54" s="42"/>
      <c r="H54" s="44"/>
      <c r="K54" s="42"/>
      <c r="L54" s="42"/>
    </row>
    <row r="55" spans="1:12" s="45" customFormat="1" ht="19.2" x14ac:dyDescent="0.35">
      <c r="A55" s="42" t="s">
        <v>127</v>
      </c>
      <c r="B55" s="42"/>
      <c r="C55" s="42" t="s">
        <v>128</v>
      </c>
      <c r="D55" s="42"/>
      <c r="G55" s="42"/>
      <c r="H55" s="44"/>
      <c r="K55" s="42" t="s">
        <v>129</v>
      </c>
      <c r="L55" s="42"/>
    </row>
    <row r="56" spans="1:12" s="46" customFormat="1" ht="6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</row>
    <row r="57" spans="1:12" s="46" customFormat="1" ht="1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</row>
    <row r="58" spans="1:12" s="46" customFormat="1" ht="18" customHeight="1" x14ac:dyDescent="0.3">
      <c r="A58" s="1"/>
      <c r="B58" s="1" t="s">
        <v>130</v>
      </c>
      <c r="C58" s="1"/>
      <c r="D58" s="1"/>
      <c r="E58" s="1"/>
      <c r="F58" s="1"/>
      <c r="G58" s="1"/>
      <c r="H58" s="1"/>
      <c r="I58" s="1"/>
      <c r="J58" s="1"/>
      <c r="K58" s="1"/>
      <c r="L58" s="2"/>
    </row>
    <row r="59" spans="1:12" s="46" customFormat="1" ht="16.5" customHeight="1" x14ac:dyDescent="0.3">
      <c r="A59" s="1"/>
      <c r="B59" s="1" t="s">
        <v>131</v>
      </c>
      <c r="C59" s="1"/>
      <c r="D59" s="1"/>
      <c r="E59" s="1"/>
      <c r="F59" s="1"/>
      <c r="G59" s="1"/>
      <c r="H59" s="1"/>
      <c r="I59" s="1"/>
      <c r="J59" s="1"/>
      <c r="K59" s="1"/>
      <c r="L59" s="2"/>
    </row>
    <row r="61" spans="1:12" x14ac:dyDescent="0.3">
      <c r="I61" s="47"/>
    </row>
    <row r="84" spans="1:12" ht="14.4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</sheetData>
  <mergeCells count="21">
    <mergeCell ref="A11:C11"/>
    <mergeCell ref="A2:K2"/>
    <mergeCell ref="A3:K3"/>
    <mergeCell ref="A4:K4"/>
    <mergeCell ref="A6:A9"/>
    <mergeCell ref="B6:B9"/>
    <mergeCell ref="C6:C9"/>
    <mergeCell ref="D6:K6"/>
    <mergeCell ref="L6:L9"/>
    <mergeCell ref="D7:G7"/>
    <mergeCell ref="H7:K7"/>
    <mergeCell ref="H8:H9"/>
    <mergeCell ref="I8:K8"/>
    <mergeCell ref="C48:C49"/>
    <mergeCell ref="A51:C51"/>
    <mergeCell ref="C13:C17"/>
    <mergeCell ref="C19:C20"/>
    <mergeCell ref="C25:C28"/>
    <mergeCell ref="C29:C32"/>
    <mergeCell ref="C39:C41"/>
    <mergeCell ref="C45:C46"/>
  </mergeCells>
  <pageMargins left="0.51181102362204722" right="0.11811023622047245" top="0.35433070866141736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Новошахтинск</vt:lpstr>
      <vt:lpstr>Новошахтинск!Заголовки_для_печати</vt:lpstr>
      <vt:lpstr>Новошахтинск!Область_печати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2024-01-11T13:00:58Z</dcterms:created>
  <dcterms:modified xsi:type="dcterms:W3CDTF">2024-01-18T13:08:31Z</dcterms:modified>
</cp:coreProperties>
</file>