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6" windowWidth="23256" windowHeight="12588"/>
  </bookViews>
  <sheets>
    <sheet name="1 пол область" sheetId="1" r:id="rId1"/>
  </sheets>
  <definedNames>
    <definedName name="_xlnm.Print_Titles" localSheetId="0">'1 пол область'!$6:$9</definedName>
    <definedName name="_xlnm.Print_Area" localSheetId="0">'1 пол область'!$A$2:$N$59</definedName>
  </definedNames>
  <calcPr calcId="144525"/>
</workbook>
</file>

<file path=xl/calcChain.xml><?xml version="1.0" encoding="utf-8"?>
<calcChain xmlns="http://schemas.openxmlformats.org/spreadsheetml/2006/main">
  <c r="M51" i="1" l="1"/>
  <c r="L51" i="1"/>
  <c r="K51" i="1"/>
  <c r="J51" i="1"/>
  <c r="J11" i="1" s="1"/>
  <c r="H51" i="1"/>
  <c r="G51" i="1"/>
  <c r="E51" i="1"/>
  <c r="I50" i="1"/>
  <c r="D50" i="1"/>
  <c r="I49" i="1"/>
  <c r="D49" i="1"/>
  <c r="I48" i="1"/>
  <c r="D48" i="1"/>
  <c r="I47" i="1"/>
  <c r="D47" i="1"/>
  <c r="I46" i="1"/>
  <c r="D46" i="1"/>
  <c r="I45" i="1"/>
  <c r="D45" i="1"/>
  <c r="I44" i="1"/>
  <c r="D44" i="1"/>
  <c r="I43" i="1"/>
  <c r="D43" i="1"/>
  <c r="I42" i="1"/>
  <c r="D42" i="1"/>
  <c r="I41" i="1"/>
  <c r="D41" i="1"/>
  <c r="I40" i="1"/>
  <c r="D40" i="1"/>
  <c r="I39" i="1"/>
  <c r="D39" i="1"/>
  <c r="I38" i="1"/>
  <c r="D38" i="1"/>
  <c r="I37" i="1"/>
  <c r="D37" i="1"/>
  <c r="I36" i="1"/>
  <c r="D36" i="1"/>
  <c r="I35" i="1"/>
  <c r="D35" i="1"/>
  <c r="I34" i="1"/>
  <c r="D34" i="1"/>
  <c r="I33" i="1"/>
  <c r="D33" i="1"/>
  <c r="I32" i="1"/>
  <c r="D32" i="1"/>
  <c r="I31" i="1"/>
  <c r="D31" i="1"/>
  <c r="I30" i="1"/>
  <c r="D30" i="1"/>
  <c r="I29" i="1"/>
  <c r="D29" i="1"/>
  <c r="I28" i="1"/>
  <c r="D28" i="1"/>
  <c r="I27" i="1"/>
  <c r="D27" i="1"/>
  <c r="I26" i="1"/>
  <c r="D26" i="1"/>
  <c r="I25" i="1"/>
  <c r="F25" i="1"/>
  <c r="F51" i="1" s="1"/>
  <c r="K11" i="1" s="1"/>
  <c r="I24" i="1"/>
  <c r="D24" i="1"/>
  <c r="I23" i="1"/>
  <c r="D23" i="1"/>
  <c r="I22" i="1"/>
  <c r="D22" i="1"/>
  <c r="I21" i="1"/>
  <c r="D21" i="1"/>
  <c r="I20" i="1"/>
  <c r="D20" i="1"/>
  <c r="I19" i="1"/>
  <c r="D19" i="1"/>
  <c r="I18" i="1"/>
  <c r="D18" i="1"/>
  <c r="I17" i="1"/>
  <c r="D17" i="1"/>
  <c r="I16" i="1"/>
  <c r="D16" i="1"/>
  <c r="I15" i="1"/>
  <c r="D15" i="1"/>
  <c r="I14" i="1"/>
  <c r="D14" i="1"/>
  <c r="I13" i="1"/>
  <c r="D13" i="1"/>
  <c r="I12" i="1"/>
  <c r="D12" i="1"/>
  <c r="M11" i="1"/>
  <c r="I51" i="1" l="1"/>
  <c r="L11" i="1"/>
  <c r="D25" i="1"/>
  <c r="D51" i="1" s="1"/>
  <c r="I11" i="1" s="1"/>
</calcChain>
</file>

<file path=xl/sharedStrings.xml><?xml version="1.0" encoding="utf-8"?>
<sst xmlns="http://schemas.openxmlformats.org/spreadsheetml/2006/main" count="145" uniqueCount="138">
  <si>
    <t xml:space="preserve">Отчет о реализации муниципальных программ в 2023 году </t>
  </si>
  <si>
    <t>(по состоянию на 01.07.2023 года</t>
  </si>
  <si>
    <t>г.Новошахтинск</t>
  </si>
  <si>
    <t>№ п/п</t>
  </si>
  <si>
    <t>Наименование муниципальной программы, объекта, мероприятия , направления расходования субсидий, субвенций</t>
  </si>
  <si>
    <t>Реквизиты нормативно правового акта об утверждении муниципальной программы</t>
  </si>
  <si>
    <t>Объем ассигнований</t>
  </si>
  <si>
    <t xml:space="preserve">Принимаемые меры по обеспечению полного освоения средств федерального бюджета в рамках муниципальных программ в 2023 году (заполняется в случае освоения федеральных средств менеее 50%)
</t>
  </si>
  <si>
    <t xml:space="preserve">Предусмотрено программой на 2023 год </t>
  </si>
  <si>
    <t xml:space="preserve">Исполнено в 2023 году (кассовые расходы) </t>
  </si>
  <si>
    <t>Всего</t>
  </si>
  <si>
    <t>в том числе:</t>
  </si>
  <si>
    <t>Федеральный бюджет</t>
  </si>
  <si>
    <t>Областной бюджет</t>
  </si>
  <si>
    <t>Бюджет  города</t>
  </si>
  <si>
    <t>Внебюджетные источники</t>
  </si>
  <si>
    <t>%  освоения в 2023 году по бюджетам</t>
  </si>
  <si>
    <t>1.</t>
  </si>
  <si>
    <t xml:space="preserve">Муниципальная программа города Новошахтинска «Развитие здравоохранения» </t>
  </si>
  <si>
    <t>Постановление Администрации города от 07.12.2018 № 1249 «Об утверждении муниципальной программы города Новошахтинска «Развитие здравоохранения». 
Постановление Администрации города от 29.06.2023 № 654 «О внесении изменений в постановление Администрации от 23.11.2018 № 1168».</t>
  </si>
  <si>
    <t>2.</t>
  </si>
  <si>
    <t>Муниципальная программа города Новошахтинска «Развитие муниципальной системы образования»</t>
  </si>
  <si>
    <t xml:space="preserve">Постановление Администрации города от 07.12.2018 № 1227 «Об утверждении муниципальной программы города Новошахтинска «Развитие муниципальной системы образования».                                                                                                       Постановление Администрации города от 28.05.2020 № 387 «О внесении изменений в постановление Администрации от 07.12.2018 № 1227».                                                                                
Постановление Администрации города от 12.08.2022 № 916 «О внесении изменений в постановление Администрации от 07.12.2018 № 1227».
Постановление Администрации города от 30.12.2022 № 1493 «О внесении изменений в постановление Администрации от 07.12.2018 № 1227».
Постановление Администрации города от 18.05.2023 № 505 «О внесении изменений в постановление Администрации от 07.12.2018 № 1227»
</t>
  </si>
  <si>
    <t>2.1.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</si>
  <si>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</si>
  <si>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Процент освоения федеральных средств (64,2 %). Планируемый срок освоения  федеральных средств в полном объеме до конца 2023 года, в связи с ежемесячным осуществлением расходов</t>
  </si>
  <si>
    <t>2.2.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</si>
  <si>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</si>
  <si>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Процент освоения федеральных средств (43,9 %). Планируемый срок освоения  федеральных средств в полном объеме до конца 2023 года, в связи с заявительным характером данных выплат и фактической посещаемостью детей</t>
  </si>
  <si>
    <t>2.3.</t>
  </si>
  <si>
    <t>Расходы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</si>
  <si>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Процент освоения федеральных средств (53,6 %). Планируемый срок освоения  федеральных средств в полном объеме до конца 2023 года, в связи с ежемесячным осуществлением расходов</t>
  </si>
  <si>
    <t>2.4.</t>
  </si>
  <si>
    <t>Обеспечение, оснащение муниципальных общеобразовательных организаций государственными символами Российской Федерации</t>
  </si>
  <si>
    <t>Процент освоения федеральных средств (99,9 %). 1,9 тыс руб-экономия при  проведении процедур закупок.</t>
  </si>
  <si>
    <t>3.</t>
  </si>
  <si>
    <t>Муниципальная программа города Новошахтинска «Молодёжная политика и социальная активность»</t>
  </si>
  <si>
    <t xml:space="preserve">Постановление Администрации города от 07.12.2018 № 1245 «Об утверждении муниципальной программы города Новошахтинска «Молодёжь Несветая».            Постановление Администрации города от 16.10.2020 №871 «О внесении изменений в постановление Администрации города от 07.12.2018 № 1245».
Постановление Администрации города от 30.03.2021 № 275 «О внесении изменений в постановление Администрации города от 07.12.2018 № 1245»
Постановление Администрации города от 23.07.2021 № 776 «О внесении изменений в постановление Администрации города от 07.12.2018 № 1245»
Постановление Администрации города от 30.12.2021 № 1435 «О внесении изменений в постановление Администрации города от 07.12.2018 № 1245»
Постановление Администрации города №1499 от 30.12.2022 «О внесении изменений в постановление Администрации города от 07.12.2018 № 1245»
Постановление Администрации города от 27.01.2023 № 73 «О внесении изменений в постановление Администрации города от 07.12.2018 № 1245»
</t>
  </si>
  <si>
    <t>4.</t>
  </si>
  <si>
    <t>Муниципальная программа города Новошахтинска «Социальная поддержка и социальное обслуживание жителей города»</t>
  </si>
  <si>
    <t>Постановление Администрации города от 07.12.2018 № 1238 «Об утверждении муниципальной программы города Новошахтинска «Социальная поддержка и социальное обслуживание жителей города».      
Постановление Администрации города от 30.12.2021 № 1434 «О внесении изменений в постановление Администрации города от 07.12.2018 № 1238».
Постановление Администрации города от 29.06.2023 № 655 «О внесении изменений в постановление Администрации города от 07.12.2018 № 1238».</t>
  </si>
  <si>
    <t>4.1.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</si>
  <si>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</si>
  <si>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 xml:space="preserve">Процент освоения федеральных средств -  95,4 %. Планируемый срок освоения  федеральных средств в полном объеме до конца 2023 года </t>
  </si>
  <si>
    <t>4.2.</t>
  </si>
  <si>
    <t>Предоставление мер социальной поддержки отдельным категориям граждан по оплате жилого помещения и коммунальных услуг (инвалиды, ветераны, чернобыльцы)</t>
  </si>
  <si>
    <t xml:space="preserve">Процент освоения федеральных средств -  50,4 %. Планируемый срок освоения  федеральных средств в полном объеме до конца 2023 года, в связи с тем что выплаты имеют заявительный характер. </t>
  </si>
  <si>
    <t>4.3.</t>
  </si>
  <si>
    <t>Предоставление мер социальной поддержки семьям, имеющим детей и проживающим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</t>
  </si>
  <si>
    <t xml:space="preserve">Процент освоения федеральных средств -  39,5 %. Планируемый срок освоения  федеральных средств в полном объеме до конца 2023 года, в связи с тем что выплаты имеют заявительный характер. </t>
  </si>
  <si>
    <t>4.4.</t>
  </si>
  <si>
    <t>Предоставление мер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</t>
  </si>
  <si>
    <t xml:space="preserve">Процент освоения федеральных средств -  87,0 %. Планируемый срок освоения  федеральных средств в полном объеме до конца 2023 года </t>
  </si>
  <si>
    <t>5.</t>
  </si>
  <si>
    <t>Муниципальная программа города Новошахтинска «Доступная среда для инвалидов и других маломобильных групп граждан, проживающих в городе Новошахтинске»</t>
  </si>
  <si>
    <t>Постановление Администрации города от 07.12.2018 № 1239 «Об утверждении муниципальной программы города Новошахтинска «Доступная среда для инвалидов и других маломобильных групп граждан, проживающих в городе Новошахтинске».                                                    Постановление Администрации города от 30.12.2022 № 1497 «О внесении изменений в постановление Администрации города от 07.12.2018 № 1239».</t>
  </si>
  <si>
    <t>6.</t>
  </si>
  <si>
    <t xml:space="preserve">Муниципальная программа города Новошахтинска «Развитие жилищного строительства и обеспечение доступным и комфортным жильём жителей» </t>
  </si>
  <si>
    <t>Постановление Администрации города от 05.12.2018 № 1212 «Об утверждении муниципальной программы города Новошахтинска «Развитие жилищного строительства и обеспечение доступным и комфортным жильём жителей».                                                                       
Постановление Администрации города от 30.12.2022 № 1495 «О внесении изменений в постановление Администрации города от 05.12.2018 № 1212».
Постановление Администрации города от 14.04.2023 № 353 «О внесении изменений в постановление Администрации города от 05.12.2018 № 1212».</t>
  </si>
  <si>
    <t>6.1.</t>
  </si>
  <si>
    <t>Субсидия на обеспечение жильем молодых семей</t>
  </si>
  <si>
    <t xml:space="preserve">Процент освоения федеральных средств -  100,0 %. </t>
  </si>
  <si>
    <t>6.2.</t>
  </si>
  <si>
    <t>Субсидия на обеспечение детей-сирот и детей, оставшихся без попечения родителей</t>
  </si>
  <si>
    <t>6.3.</t>
  </si>
  <si>
    <t>Социальная выплата на оказание содействия гражданам в переселении из жилья, ставшего ветхим в результате ведения горных работ ликвидированными угольными шахтами и непригодным для проживания по критериям безопасности</t>
  </si>
  <si>
    <t xml:space="preserve">Процент освоения федеральных средств - 66,1 %. Планируемый срок освоения  федеральных средств в полном объеме до конца 2023 года, в связи с осуществлением согласовательных процедур с ФГБУ ГУРШ г.Москва по утверждению списков расчета размера предоставляемых социальных выплат, и осуществлением гражданами-получателями социальной выплаты подбора жилых помещений. </t>
  </si>
  <si>
    <t>7.</t>
  </si>
  <si>
    <t xml:space="preserve">Муниципальная программа города Новошахтинска «Обеспечение качественными жилищно-коммунальными услугами» </t>
  </si>
  <si>
    <t xml:space="preserve">Постановление Администрации города от 07.12.2018 № 1246 «Об утверждении муниципальной программы города Новошахтинска «Обеспечение качественными жилищно-коммунальными услугами». 
Постановление Администрации города от 23.12.2022 № 1442 «О внесении изменений в постановление Администрации от 07.12.2018 № 1246».
Постановление Администрации города от 30.12.2022 № 1508 «О внесении изменений в постановление Администрации от 07.12.2018 № 1246».
</t>
  </si>
  <si>
    <t>7.1.</t>
  </si>
  <si>
    <t>Объект: "Реконструкция участков системы водоснабжения г. Новошахтинска Ростовской области"</t>
  </si>
  <si>
    <t>Процент освоения федеральных средств - 47,3 %. Подрядной организацией ООО "ИСК-15" нарушен график выполнения работ по муниципальному контракту. Проводится претензионно-исковая работа.
Планируемый срок освоения  федеральных средств в полном объеме до конца 2023 года.</t>
  </si>
  <si>
    <t>7.2.</t>
  </si>
  <si>
    <t>7.3.</t>
  </si>
  <si>
    <t>8.</t>
  </si>
  <si>
    <t>Муниципальная программа города Новошахтинска «Обеспечение общественного порядка и противодействие преступности»</t>
  </si>
  <si>
    <t>Постановление Администрации города от 07.12.2018 № 1250 «Об утверждении муниципальной программы города Новошахтинска "Обеспечение общественного порядка и противодействие преступности".                                                                                                                                                                                                                                                                                                                                                                                                                                                                         
Постановление Администрации города от 30.12.2022 № 1504 «О внесении изменений в постановление Администрации города от 07.12.2018 № 1250».</t>
  </si>
  <si>
    <t>9.</t>
  </si>
  <si>
    <t>Муниципальная программа города Новошахтинска «Защита населения и территории города от чрезвычайных ситуаций, обеспечение пожарной безопасности и безопасности людей на водных объектах»</t>
  </si>
  <si>
    <t>Постановление Администрации города от 07.12.2018 № 1236 «Об утверждении муниципальной программы города Новошахтинска «Защита населения и территории города от чрезвычайных ситуаций, обеспечение пожарной безопасности и безопасности людей на водных объектах».                                                                                Постановление Администрации города от 27.06.2019 № 617 «О внесении изменений в постановление Администрации от 07.12.2018 № 1236».                                                                      Постановление Администрации города от 31.12.2019 № 1365 «О внесении изменений в постановление Администрации от 07.12.2018 № 1236».                                                                                                                                              
Постановление Администрации города от 24.03.2023 № 273 «О внесении изменений в постановление Администрации от 07.12.2018 № 1236»</t>
  </si>
  <si>
    <t>10.</t>
  </si>
  <si>
    <t>Муниципальная программа города Новошахтинска «Спартакиада длиною в жизнь»</t>
  </si>
  <si>
    <t>Постановление Администрации города от 30.11.2018 № 1206 «Об утверждении муниципальной программы города Новошахтинска «Спартакиада длиною в жизнь». Постановление Администрации города от 11.04.2019 № 383 «О внесении изменений в постановление Администрации от 30.11.2018 № 1206».                                                                                                                                 Постановление Администрации города от 14.09.2021 № 966 «О внесении изменений в постановление Администрации от 30.11.2018 № 1206».                                                                                                                                                                                   
Постановление Администрации города от 30.12.2022 № 1513 «О внесении изменений в постановление Администрации от 30.11.2018 № 1206».</t>
  </si>
  <si>
    <t>11.</t>
  </si>
  <si>
    <t>Муниципальная программа города Новошахтинска «Развитие  экономики»</t>
  </si>
  <si>
    <t xml:space="preserve">Постановление Администрации города от 23.11.2018 № 1168 «Об утверждении муниципальной программы города Новошахтинска «Развитие экономики».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25.06.2021 № 654 «О внесении изменений в постановление Администрации от 23.11.2018 № 1168».                                                                          Постановление Администрации города от 30.12.2022 № 1514  «О внесении изменений в постановление Администрации от 23.11.2018 № 1168».
Постановление Администрации города от 18.05.2023 № 515 «О внесении изменений в постановление Администрации от 23.11.2018 № 1168».
</t>
  </si>
  <si>
    <t>12.</t>
  </si>
  <si>
    <t>Муниципальная программа города Новошахтинска «Информационное общество»</t>
  </si>
  <si>
    <t xml:space="preserve">Постановление Администрации города от 07.12.2018 № 1248 «Об утверждении муниципальной программы города Новошахтинска «Информационное общество».    
Постановление Администрации города от 27.06.2019 № 630 «О внесении изменений в постановление Администрации города от 07.12.2018 № 1248».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29.10.2021 № 1170 «О внесении изменений в постановление Администрации города от 07.12.2018 № 1248»
Постановление Администрации города от 30.12.2022 № 1501 «О внесении изменений в постановление Администрации города от 07.12.2018 № 1248». 
Постановление Администрации города от 27.04.2023 № 402 «О внесении изменений в постановление Администрации города от 07.12.2018 № 1248». </t>
  </si>
  <si>
    <t>13.</t>
  </si>
  <si>
    <t>Муниципальная программа города Новошахтинска «Развитие транспортной системы»</t>
  </si>
  <si>
    <t>Постановление Администрации города от 07.12.2018 № 1240 «Об утверждении муниципальной программы города Новошахтинска «Развитие транспортной системы».                                                                                                                  Постановление Администрации города от 27.04.2023 № 409 «О внесении изменений в постановление Администрации города от 07.12.2018 № 1240».</t>
  </si>
  <si>
    <t>14.</t>
  </si>
  <si>
    <t>Муниципальная программа города Новошахтинска «Сохранение и развитие культуры и искусства»</t>
  </si>
  <si>
    <t xml:space="preserve">Постановление Администрации города от 07.12.2018 № 1247 «Об утверждении муниципальной программы города Новошахтинска «Сохранение и развитие культуры и искусства».                                        Постановление Администрации города от 15.03.2019 № 226 «О внесении изменений в постановление Администрации города от 07.12.2018 № 1247».                                                 Постановление Администрации города от 30.12.2022  № 1515 «О внесении изменений в постановление Администрации города от 07.12.2018 № 1247».
</t>
  </si>
  <si>
    <t>14.1.</t>
  </si>
  <si>
    <t>Субсидия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да 300 тысяч человек</t>
  </si>
  <si>
    <t>Процент освоения федеральных средств - 23,7  %.
Заключены 22 контракта на общую сумму 3 803,3 тыс.руб., исполнены на 903,2 тыс.руб.
Планируемый срок освоения  федеральных средств в полном объеме до конца 2023 года.</t>
  </si>
  <si>
    <t>14.2.</t>
  </si>
  <si>
    <t xml:space="preserve">Субсидия на государственную поддержку отрасли культуры </t>
  </si>
  <si>
    <t xml:space="preserve">Процент освоения федеральных средств - 82,0  %.
Заключен контракт № 2023.266610 от 07.03.2023  с ООО "МАСТЕРПРОМ"  на 336,0 тыс. руб. Исполнен 30.06.2023
Заключен контракт № 2023.464300 от 12.04.2023  с ООО "МАСТЕРПРОМ"  на 17,1 тыс. руб. Исполнен 30.06.2023
Заключен контракт № 2023.366936 от 28.03.2023  с ООО "МАСТЕРПРОМ"  на 73,0 тыс. руб.
Заключен контракт № 1005/2023 от 10.05.2023  с ООО "МАСТЕРПРОМ"  на 4,5 тыс. руб.
Планируемый срок освоения  федеральных средств в полном объеме до конца 2023 года.
</t>
  </si>
  <si>
    <t>15.</t>
  </si>
  <si>
    <t>Муниципальная программа города Новошахтинска «Энергосбережение и повышение энергетической эффективности»</t>
  </si>
  <si>
    <t>Постановление Администрации города от 30.11.2018 № 1207 «Об утверждении муниципальной программы города Новошахтинска «Энергосбережение и повышение энергетической эффективности».                                          
Постановление Администрации города от 30.12.2022№ 1510 «О внесении изменений в постановление Администрации города от 30.11.2018 № 1207».</t>
  </si>
  <si>
    <t>16.</t>
  </si>
  <si>
    <t>Муниципальная программа города Новошахтинска «Управление муниципальными финансами»</t>
  </si>
  <si>
    <t xml:space="preserve">Постановление Администрации города от 07.12.2018 № 1230 «Об утверждении муниципальной программы города Новошахтинска «Управление муниципальными финансами».                                                                                                                                                                                                                                                                                                                                                                                                                                                                                                                          
Постановление Администрации города от 25.05.2023  № 550 «О внесении изменений в постановление Администрации города от 07.12.2018 № 1230».
</t>
  </si>
  <si>
    <t>17.</t>
  </si>
  <si>
    <t>Муниципальная программа города Новошахтинска «Управление и распоряжение муниципальной собственностью и земельными ресурсами»</t>
  </si>
  <si>
    <t>Постановление Администрации города от 07.12.2018 № 1243 «Об утверждении муниципальной программы города Новошахтинска «Управление и распоряжение муниципальной собственностью и земельными ресурсами».                                                                                                                      
Постановление Администрации города от 29.06.2023 № 656 «О внесении изменений в постановление Администрации города от 07.12.2018 № 1243».</t>
  </si>
  <si>
    <t>18.</t>
  </si>
  <si>
    <t>Муниципальная программа города Новошахтинска «Развитие муниципальной службы»</t>
  </si>
  <si>
    <t>Постановление Администрации города от 07.12.2018 № 1244 «Об утверждении муниципальной программы города Новошахтинска ««Развитие муниципальной службы».                                                              
Постановление Администрации города от 17.06.2021 № 620 «О внесении изменений в постановление Администрации города от 07.12.2018 № 1244».                                                  
Постановление Администрации города от 29.06.2023 №  «О внесении изменений в постановление Администрации города от 07.12.2018 № 1244».</t>
  </si>
  <si>
    <t xml:space="preserve">                                                                              </t>
  </si>
  <si>
    <t>18.1.</t>
  </si>
  <si>
    <t>Субвенция на осуществление полномочий по составлению (изменению, дополнению) списков кандидатов в присяжные заседатели федеральных судов общей юрисдикции</t>
  </si>
  <si>
    <t xml:space="preserve">Процент освоения федеральных средств - 100,0  %.
</t>
  </si>
  <si>
    <t>19.</t>
  </si>
  <si>
    <t>Муниципальная программа города Новошахтинска «Содействие развитию и поддержка социально ориентированных некоммерческих организаций»</t>
  </si>
  <si>
    <t>Постановление Администрации города от 07.12.2018 № 1237 «Об утверждении муниципальной программы города Новошахтинска «Содействие развитию и поддержка социально ориентированных некоммерческих организаций».                            
Постановление Администрации города от 30.12.2022 № 1505 «О внесении изменений в постановление Администрации города от 07.12.2018 № 1237».</t>
  </si>
  <si>
    <t>20.</t>
  </si>
  <si>
    <t>Муниципальная программа города Новошахтинска «Формирование комфортной городской среды»</t>
  </si>
  <si>
    <t xml:space="preserve">Постановление Администрации города от 30.11.2017 № 1170 «Об утверждении муниципальной программы города Новошахтинска «Формирование комфортной городской среды».
Постановление Администрации города от 23.12.2022 № 1443 «О внесении изменений в постановление Администрации города от 30.11.2017 № 1170». 
Постановление Администрации города от 16.06.2023 № 618 «О внесении изменений в постановление Администрации города от 30.11.2017 № 1170».                                                                                                                                                                                                              
</t>
  </si>
  <si>
    <t>20.1.</t>
  </si>
  <si>
    <t>Благоустройство общественных территорий («Благоустройство Парка Комсомольского по адресу: Ростовская область, г. Новошахтинск, ул. Харьковская, 175»)</t>
  </si>
  <si>
    <t>Процент освоения федеральных средств - 53,8  %.. Планируемый срок освоения  федеральных средств в полном объеме до конца 2023 года.</t>
  </si>
  <si>
    <t>21.</t>
  </si>
  <si>
    <t>Муниципальная программа города Новошахтинска «Формирование законопослушного поведения участников дорожного движения»</t>
  </si>
  <si>
    <t xml:space="preserve">Постановление Администрации города от 07.12.2018 № 1241 «Об утверждении муниципальной программы города Новошахтинска «Формирование законопослушного поведения участников дорожного движения». 
Постановление Администрации города от 30.12.2022 № 1512 «О внесении изменений в постановление Администрации города от 07.12.2018 № 1241».
</t>
  </si>
  <si>
    <t>Всего:</t>
  </si>
  <si>
    <t>Заместитель Главы Администрации города по  вопросам экономики</t>
  </si>
  <si>
    <t>М.В. Ермаченко</t>
  </si>
  <si>
    <t xml:space="preserve">                                     </t>
  </si>
  <si>
    <t>Заместитель Главы Администрации города - начальник финансового управления</t>
  </si>
  <si>
    <t>Т.В. Коденцова</t>
  </si>
  <si>
    <t xml:space="preserve">Исакова Анастасия Константиновна </t>
  </si>
  <si>
    <t xml:space="preserve"> +7 (863 69) 2-43-17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</si>
</sst>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\ _₽"/>
    <numFmt numFmtId="166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.5"/>
      <name val="Times New Roman"/>
      <family val="1"/>
      <charset val="204"/>
    </font>
    <font>
      <sz val="15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.5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center" vertical="top"/>
    </xf>
    <xf numFmtId="165" fontId="5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justify" vertical="top" wrapText="1"/>
    </xf>
    <xf numFmtId="0" fontId="0" fillId="3" borderId="0" xfId="0" applyFill="1"/>
    <xf numFmtId="0" fontId="0" fillId="2" borderId="0" xfId="0" applyFill="1"/>
    <xf numFmtId="166" fontId="1" fillId="2" borderId="1" xfId="0" applyNumberFormat="1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 wrapText="1"/>
    </xf>
    <xf numFmtId="165" fontId="8" fillId="2" borderId="1" xfId="0" applyNumberFormat="1" applyFont="1" applyFill="1" applyBorder="1" applyAlignment="1">
      <alignment vertical="top"/>
    </xf>
    <xf numFmtId="165" fontId="8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4" borderId="0" xfId="0" applyFill="1"/>
    <xf numFmtId="0" fontId="1" fillId="2" borderId="1" xfId="0" applyFont="1" applyFill="1" applyBorder="1" applyAlignment="1">
      <alignment vertical="top" wrapText="1"/>
    </xf>
    <xf numFmtId="165" fontId="8" fillId="2" borderId="1" xfId="0" applyNumberFormat="1" applyFont="1" applyFill="1" applyBorder="1" applyAlignment="1">
      <alignment horizontal="center" vertical="top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top"/>
    </xf>
    <xf numFmtId="165" fontId="5" fillId="2" borderId="1" xfId="0" applyNumberFormat="1" applyFont="1" applyFill="1" applyBorder="1" applyAlignment="1">
      <alignment vertical="top"/>
    </xf>
    <xf numFmtId="165" fontId="5" fillId="5" borderId="1" xfId="0" applyNumberFormat="1" applyFont="1" applyFill="1" applyBorder="1" applyAlignment="1">
      <alignment horizontal="center" vertical="top"/>
    </xf>
    <xf numFmtId="165" fontId="5" fillId="5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justify" vertical="top" wrapText="1"/>
    </xf>
    <xf numFmtId="0" fontId="9" fillId="2" borderId="0" xfId="0" applyFont="1" applyFill="1"/>
    <xf numFmtId="0" fontId="4" fillId="2" borderId="1" xfId="0" applyNumberFormat="1" applyFont="1" applyFill="1" applyBorder="1" applyAlignment="1">
      <alignment horizontal="justify" vertical="top" wrapText="1"/>
    </xf>
    <xf numFmtId="0" fontId="6" fillId="2" borderId="0" xfId="0" applyFont="1" applyFill="1"/>
    <xf numFmtId="0" fontId="1" fillId="2" borderId="1" xfId="0" applyFont="1" applyFill="1" applyBorder="1" applyAlignment="1">
      <alignment horizontal="justify" vertical="top"/>
    </xf>
    <xf numFmtId="0" fontId="10" fillId="2" borderId="1" xfId="0" applyFont="1" applyFill="1" applyBorder="1"/>
    <xf numFmtId="0" fontId="7" fillId="2" borderId="0" xfId="0" applyFont="1" applyFill="1"/>
    <xf numFmtId="0" fontId="1" fillId="2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center" vertical="top"/>
    </xf>
    <xf numFmtId="164" fontId="1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left" vertical="top"/>
    </xf>
    <xf numFmtId="0" fontId="8" fillId="0" borderId="0" xfId="0" applyFont="1"/>
    <xf numFmtId="164" fontId="5" fillId="2" borderId="0" xfId="0" applyNumberFormat="1" applyFont="1" applyFill="1" applyAlignment="1">
      <alignment horizontal="center" vertical="top"/>
    </xf>
    <xf numFmtId="0" fontId="5" fillId="0" borderId="0" xfId="0" applyFont="1"/>
    <xf numFmtId="164" fontId="5" fillId="2" borderId="0" xfId="0" applyNumberFormat="1" applyFont="1" applyFill="1"/>
    <xf numFmtId="0" fontId="7" fillId="0" borderId="0" xfId="0" applyFont="1"/>
    <xf numFmtId="164" fontId="1" fillId="2" borderId="0" xfId="0" applyNumberFormat="1" applyFont="1" applyFill="1"/>
    <xf numFmtId="164" fontId="1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view="pageBreakPreview" zoomScale="68" zoomScaleNormal="100" zoomScaleSheetLayoutView="68" workbookViewId="0">
      <selection activeCell="W14" sqref="W14"/>
    </sheetView>
  </sheetViews>
  <sheetFormatPr defaultRowHeight="15.6" x14ac:dyDescent="0.3"/>
  <cols>
    <col min="1" max="1" width="5.6640625" style="1" customWidth="1"/>
    <col min="2" max="2" width="25" style="1" customWidth="1"/>
    <col min="3" max="3" width="41.33203125" style="1" customWidth="1"/>
    <col min="4" max="4" width="16" style="2" customWidth="1"/>
    <col min="5" max="5" width="15.33203125" style="2" bestFit="1" customWidth="1"/>
    <col min="6" max="6" width="21" style="2" bestFit="1" customWidth="1"/>
    <col min="7" max="7" width="17.5546875" style="2" customWidth="1"/>
    <col min="8" max="8" width="15.109375" style="2" customWidth="1"/>
    <col min="9" max="9" width="17.5546875" style="1" bestFit="1" customWidth="1"/>
    <col min="10" max="10" width="15.44140625" style="1" customWidth="1"/>
    <col min="11" max="11" width="15" style="1" customWidth="1"/>
    <col min="12" max="12" width="15.5546875" style="1" customWidth="1"/>
    <col min="13" max="13" width="14.44140625" style="1" customWidth="1"/>
    <col min="14" max="14" width="41.44140625" style="3" customWidth="1"/>
  </cols>
  <sheetData>
    <row r="1" spans="1:14" ht="6" customHeight="1" x14ac:dyDescent="0.3"/>
    <row r="2" spans="1:14" x14ac:dyDescent="0.3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4" x14ac:dyDescent="0.3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4" x14ac:dyDescent="0.3">
      <c r="A4" s="56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4" ht="9" customHeight="1" x14ac:dyDescent="0.3"/>
    <row r="6" spans="1:14" ht="15.75" customHeight="1" x14ac:dyDescent="0.3">
      <c r="A6" s="57" t="s">
        <v>3</v>
      </c>
      <c r="B6" s="57" t="s">
        <v>4</v>
      </c>
      <c r="C6" s="57" t="s">
        <v>5</v>
      </c>
      <c r="D6" s="58" t="s">
        <v>6</v>
      </c>
      <c r="E6" s="58"/>
      <c r="F6" s="58"/>
      <c r="G6" s="58"/>
      <c r="H6" s="58"/>
      <c r="I6" s="58"/>
      <c r="J6" s="58"/>
      <c r="K6" s="58"/>
      <c r="L6" s="58"/>
      <c r="M6" s="58"/>
      <c r="N6" s="59" t="s">
        <v>7</v>
      </c>
    </row>
    <row r="7" spans="1:14" ht="15" customHeight="1" x14ac:dyDescent="0.3">
      <c r="A7" s="57"/>
      <c r="B7" s="57"/>
      <c r="C7" s="57"/>
      <c r="D7" s="62" t="s">
        <v>8</v>
      </c>
      <c r="E7" s="62"/>
      <c r="F7" s="62"/>
      <c r="G7" s="62"/>
      <c r="H7" s="62"/>
      <c r="I7" s="62" t="s">
        <v>9</v>
      </c>
      <c r="J7" s="62"/>
      <c r="K7" s="62"/>
      <c r="L7" s="62"/>
      <c r="M7" s="62"/>
      <c r="N7" s="60"/>
    </row>
    <row r="8" spans="1:14" ht="15" customHeight="1" x14ac:dyDescent="0.3">
      <c r="A8" s="57"/>
      <c r="B8" s="57"/>
      <c r="C8" s="57"/>
      <c r="D8" s="62" t="s">
        <v>10</v>
      </c>
      <c r="E8" s="62" t="s">
        <v>11</v>
      </c>
      <c r="F8" s="62"/>
      <c r="G8" s="62"/>
      <c r="H8" s="62"/>
      <c r="I8" s="62" t="s">
        <v>10</v>
      </c>
      <c r="J8" s="62" t="s">
        <v>11</v>
      </c>
      <c r="K8" s="62"/>
      <c r="L8" s="62"/>
      <c r="M8" s="62"/>
      <c r="N8" s="60"/>
    </row>
    <row r="9" spans="1:14" ht="88.5" customHeight="1" x14ac:dyDescent="0.3">
      <c r="A9" s="57"/>
      <c r="B9" s="57"/>
      <c r="C9" s="57"/>
      <c r="D9" s="62"/>
      <c r="E9" s="4" t="s">
        <v>12</v>
      </c>
      <c r="F9" s="4" t="s">
        <v>13</v>
      </c>
      <c r="G9" s="4" t="s">
        <v>14</v>
      </c>
      <c r="H9" s="4" t="s">
        <v>15</v>
      </c>
      <c r="I9" s="62"/>
      <c r="J9" s="4" t="s">
        <v>12</v>
      </c>
      <c r="K9" s="4" t="s">
        <v>13</v>
      </c>
      <c r="L9" s="4" t="s">
        <v>14</v>
      </c>
      <c r="M9" s="4" t="s">
        <v>15</v>
      </c>
      <c r="N9" s="61"/>
    </row>
    <row r="10" spans="1:14" x14ac:dyDescent="0.3">
      <c r="A10" s="5">
        <v>1</v>
      </c>
      <c r="B10" s="5">
        <v>2</v>
      </c>
      <c r="C10" s="5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14</v>
      </c>
      <c r="J10" s="4">
        <v>15</v>
      </c>
      <c r="K10" s="4">
        <v>16</v>
      </c>
      <c r="L10" s="4">
        <v>17</v>
      </c>
      <c r="M10" s="4">
        <v>18</v>
      </c>
      <c r="N10" s="4">
        <v>19</v>
      </c>
    </row>
    <row r="11" spans="1:14" ht="20.25" customHeight="1" x14ac:dyDescent="0.3">
      <c r="A11" s="57" t="s">
        <v>16</v>
      </c>
      <c r="B11" s="57"/>
      <c r="C11" s="57"/>
      <c r="D11" s="57"/>
      <c r="E11" s="57"/>
      <c r="F11" s="57"/>
      <c r="G11" s="57"/>
      <c r="H11" s="57"/>
      <c r="I11" s="6">
        <f>I51/D51*100</f>
        <v>52.405958431427315</v>
      </c>
      <c r="J11" s="6">
        <f>J51/E51*100</f>
        <v>64.652223471002756</v>
      </c>
      <c r="K11" s="6">
        <f>K51/F51*100</f>
        <v>48.000204719705124</v>
      </c>
      <c r="L11" s="6">
        <f>L51/G51*100</f>
        <v>51.696315397342993</v>
      </c>
      <c r="M11" s="6">
        <f>M51/H51*100</f>
        <v>54.717558586918493</v>
      </c>
      <c r="N11" s="7"/>
    </row>
    <row r="12" spans="1:14" s="14" customFormat="1" ht="147" customHeight="1" x14ac:dyDescent="0.3">
      <c r="A12" s="8" t="s">
        <v>17</v>
      </c>
      <c r="B12" s="9" t="s">
        <v>18</v>
      </c>
      <c r="C12" s="10" t="s">
        <v>19</v>
      </c>
      <c r="D12" s="11">
        <f>SUM(E12:H12)</f>
        <v>2219.3000000000002</v>
      </c>
      <c r="E12" s="12">
        <v>0</v>
      </c>
      <c r="F12" s="12">
        <v>0</v>
      </c>
      <c r="G12" s="12">
        <v>2219.3000000000002</v>
      </c>
      <c r="H12" s="12">
        <v>0</v>
      </c>
      <c r="I12" s="12">
        <f>SUM(J12:M12)</f>
        <v>912.1</v>
      </c>
      <c r="J12" s="12">
        <v>0</v>
      </c>
      <c r="K12" s="12">
        <v>0</v>
      </c>
      <c r="L12" s="12">
        <v>912.1</v>
      </c>
      <c r="M12" s="12">
        <v>0</v>
      </c>
      <c r="N12" s="13"/>
    </row>
    <row r="13" spans="1:14" s="15" customFormat="1" ht="93" customHeight="1" x14ac:dyDescent="0.3">
      <c r="A13" s="8" t="s">
        <v>20</v>
      </c>
      <c r="B13" s="9" t="s">
        <v>21</v>
      </c>
      <c r="C13" s="64" t="s">
        <v>22</v>
      </c>
      <c r="D13" s="11">
        <f>SUM(E13:H13)</f>
        <v>1486341.3</v>
      </c>
      <c r="E13" s="12">
        <v>69059.600000000006</v>
      </c>
      <c r="F13" s="12">
        <v>750209.6</v>
      </c>
      <c r="G13" s="12">
        <v>605279.30000000005</v>
      </c>
      <c r="H13" s="12">
        <v>61792.800000000003</v>
      </c>
      <c r="I13" s="12">
        <f t="shared" ref="I13:I50" si="0">SUM(J13:M13)</f>
        <v>818670.60000000009</v>
      </c>
      <c r="J13" s="12">
        <v>37514.9</v>
      </c>
      <c r="K13" s="12">
        <v>419880.4</v>
      </c>
      <c r="L13" s="12">
        <v>328306.40000000002</v>
      </c>
      <c r="M13" s="12">
        <v>32968.9</v>
      </c>
      <c r="N13" s="13"/>
    </row>
    <row r="14" spans="1:14" s="15" customFormat="1" ht="142.5" customHeight="1" x14ac:dyDescent="0.3">
      <c r="A14" s="8" t="s">
        <v>23</v>
      </c>
      <c r="B14" s="16" t="s">
        <v>24</v>
      </c>
      <c r="C14" s="64"/>
      <c r="D14" s="17">
        <f>E14+F14+G14+H14</f>
        <v>28045.1</v>
      </c>
      <c r="E14" s="18">
        <v>28045.1</v>
      </c>
      <c r="F14" s="18">
        <v>0</v>
      </c>
      <c r="G14" s="18">
        <v>0</v>
      </c>
      <c r="H14" s="18">
        <v>0</v>
      </c>
      <c r="I14" s="12">
        <f t="shared" si="0"/>
        <v>17992.7</v>
      </c>
      <c r="J14" s="18">
        <v>17992.7</v>
      </c>
      <c r="K14" s="18">
        <v>0</v>
      </c>
      <c r="L14" s="18">
        <v>0</v>
      </c>
      <c r="M14" s="18">
        <v>0</v>
      </c>
      <c r="N14" s="19" t="s">
        <v>25</v>
      </c>
    </row>
    <row r="15" spans="1:14" s="15" customFormat="1" ht="159" customHeight="1" x14ac:dyDescent="0.3">
      <c r="A15" s="8" t="s">
        <v>26</v>
      </c>
      <c r="B15" s="16" t="s">
        <v>27</v>
      </c>
      <c r="C15" s="64"/>
      <c r="D15" s="17">
        <f>E15+F15+G15+H15</f>
        <v>40673.300000000003</v>
      </c>
      <c r="E15" s="18">
        <v>33758.800000000003</v>
      </c>
      <c r="F15" s="18">
        <v>6914.5</v>
      </c>
      <c r="G15" s="18">
        <v>0</v>
      </c>
      <c r="H15" s="18">
        <v>0</v>
      </c>
      <c r="I15" s="12">
        <f t="shared" si="0"/>
        <v>17861.899999999998</v>
      </c>
      <c r="J15" s="18">
        <v>14825.3</v>
      </c>
      <c r="K15" s="18">
        <v>3036.6</v>
      </c>
      <c r="L15" s="18">
        <v>0</v>
      </c>
      <c r="M15" s="18">
        <v>0</v>
      </c>
      <c r="N15" s="19" t="s">
        <v>28</v>
      </c>
    </row>
    <row r="16" spans="1:14" s="15" customFormat="1" ht="190.5" customHeight="1" x14ac:dyDescent="0.3">
      <c r="A16" s="8" t="s">
        <v>29</v>
      </c>
      <c r="B16" s="16" t="s">
        <v>30</v>
      </c>
      <c r="C16" s="64"/>
      <c r="D16" s="17">
        <f>E16+F16+G16+H16</f>
        <v>5622.4</v>
      </c>
      <c r="E16" s="18">
        <v>5510</v>
      </c>
      <c r="F16" s="18">
        <v>112.4</v>
      </c>
      <c r="G16" s="18">
        <v>0</v>
      </c>
      <c r="H16" s="18">
        <v>0</v>
      </c>
      <c r="I16" s="18">
        <f>J16+K16+L16+M16</f>
        <v>3013</v>
      </c>
      <c r="J16" s="18">
        <v>2952.7</v>
      </c>
      <c r="K16" s="18">
        <v>60.3</v>
      </c>
      <c r="L16" s="18">
        <v>0</v>
      </c>
      <c r="M16" s="18">
        <v>0</v>
      </c>
      <c r="N16" s="20" t="s">
        <v>31</v>
      </c>
    </row>
    <row r="17" spans="1:14" s="15" customFormat="1" ht="134.25" customHeight="1" x14ac:dyDescent="0.3">
      <c r="A17" s="21" t="s">
        <v>32</v>
      </c>
      <c r="B17" s="22" t="s">
        <v>33</v>
      </c>
      <c r="C17" s="64"/>
      <c r="D17" s="17">
        <f>E17+F17+G17+H17</f>
        <v>1781.3</v>
      </c>
      <c r="E17" s="23">
        <v>1745.7</v>
      </c>
      <c r="F17" s="23">
        <v>35.6</v>
      </c>
      <c r="G17" s="23">
        <v>0</v>
      </c>
      <c r="H17" s="23">
        <v>0</v>
      </c>
      <c r="I17" s="18">
        <f>J17+K17+L17+M17</f>
        <v>1779.8</v>
      </c>
      <c r="J17" s="23">
        <v>1744.2</v>
      </c>
      <c r="K17" s="23">
        <v>35.6</v>
      </c>
      <c r="L17" s="23">
        <v>0</v>
      </c>
      <c r="M17" s="23">
        <v>0</v>
      </c>
      <c r="N17" s="20" t="s">
        <v>34</v>
      </c>
    </row>
    <row r="18" spans="1:14" s="15" customFormat="1" ht="409.5" customHeight="1" x14ac:dyDescent="0.3">
      <c r="A18" s="8" t="s">
        <v>35</v>
      </c>
      <c r="B18" s="9" t="s">
        <v>36</v>
      </c>
      <c r="C18" s="9" t="s">
        <v>37</v>
      </c>
      <c r="D18" s="11">
        <f>SUM(E18:H18)</f>
        <v>752</v>
      </c>
      <c r="E18" s="12">
        <v>0</v>
      </c>
      <c r="F18" s="12">
        <v>548.4</v>
      </c>
      <c r="G18" s="12">
        <v>203.6</v>
      </c>
      <c r="H18" s="12">
        <v>0</v>
      </c>
      <c r="I18" s="12">
        <f t="shared" si="0"/>
        <v>651</v>
      </c>
      <c r="J18" s="12">
        <v>0</v>
      </c>
      <c r="K18" s="12">
        <v>536.6</v>
      </c>
      <c r="L18" s="12">
        <v>114.4</v>
      </c>
      <c r="M18" s="12">
        <v>0</v>
      </c>
      <c r="N18" s="7"/>
    </row>
    <row r="19" spans="1:14" s="15" customFormat="1" ht="111" customHeight="1" x14ac:dyDescent="0.3">
      <c r="A19" s="8" t="s">
        <v>38</v>
      </c>
      <c r="B19" s="9" t="s">
        <v>39</v>
      </c>
      <c r="C19" s="63" t="s">
        <v>40</v>
      </c>
      <c r="D19" s="11">
        <f>SUM(E19:H19)</f>
        <v>786144.70000000007</v>
      </c>
      <c r="E19" s="24">
        <v>251524.1</v>
      </c>
      <c r="F19" s="24">
        <v>497676.7</v>
      </c>
      <c r="G19" s="24">
        <v>17670.099999999999</v>
      </c>
      <c r="H19" s="12">
        <v>19273.8</v>
      </c>
      <c r="I19" s="12">
        <f t="shared" si="0"/>
        <v>438571.5</v>
      </c>
      <c r="J19" s="24">
        <v>173059.20000000001</v>
      </c>
      <c r="K19" s="18">
        <v>250029.8</v>
      </c>
      <c r="L19" s="24">
        <v>7141.7</v>
      </c>
      <c r="M19" s="24">
        <v>8340.7999999999993</v>
      </c>
      <c r="N19" s="13"/>
    </row>
    <row r="20" spans="1:14" s="15" customFormat="1" ht="142.5" customHeight="1" x14ac:dyDescent="0.3">
      <c r="A20" s="8" t="s">
        <v>41</v>
      </c>
      <c r="B20" s="16" t="s">
        <v>42</v>
      </c>
      <c r="C20" s="63"/>
      <c r="D20" s="17">
        <f>E20+F20+G20+H20</f>
        <v>6458.1</v>
      </c>
      <c r="E20" s="18">
        <v>6458.1</v>
      </c>
      <c r="F20" s="18">
        <v>0</v>
      </c>
      <c r="G20" s="18">
        <v>0</v>
      </c>
      <c r="H20" s="18">
        <v>0</v>
      </c>
      <c r="I20" s="12">
        <f>SUM(J20:M20)</f>
        <v>6159.1</v>
      </c>
      <c r="J20" s="24">
        <v>6159.1</v>
      </c>
      <c r="K20" s="24">
        <v>0</v>
      </c>
      <c r="L20" s="24">
        <v>0</v>
      </c>
      <c r="M20" s="24">
        <v>0</v>
      </c>
      <c r="N20" s="13" t="s">
        <v>43</v>
      </c>
    </row>
    <row r="21" spans="1:14" s="15" customFormat="1" ht="130.19999999999999" x14ac:dyDescent="0.3">
      <c r="A21" s="8" t="s">
        <v>44</v>
      </c>
      <c r="B21" s="16" t="s">
        <v>45</v>
      </c>
      <c r="C21" s="25"/>
      <c r="D21" s="17">
        <f>E21+F21+G21+H21</f>
        <v>68883.100000000006</v>
      </c>
      <c r="E21" s="18">
        <v>68883.100000000006</v>
      </c>
      <c r="F21" s="18"/>
      <c r="G21" s="18">
        <v>0</v>
      </c>
      <c r="H21" s="18">
        <v>0</v>
      </c>
      <c r="I21" s="12">
        <f>SUM(J21:M21)</f>
        <v>34704.300000000003</v>
      </c>
      <c r="J21" s="24">
        <v>34704.300000000003</v>
      </c>
      <c r="K21" s="24">
        <v>0</v>
      </c>
      <c r="L21" s="24">
        <v>0</v>
      </c>
      <c r="M21" s="24">
        <v>0</v>
      </c>
      <c r="N21" s="13" t="s">
        <v>46</v>
      </c>
    </row>
    <row r="22" spans="1:14" s="15" customFormat="1" ht="344.25" customHeight="1" x14ac:dyDescent="0.3">
      <c r="A22" s="8" t="s">
        <v>47</v>
      </c>
      <c r="B22" s="16" t="s">
        <v>48</v>
      </c>
      <c r="C22" s="25"/>
      <c r="D22" s="17">
        <f>E22+F22+G22+H22</f>
        <v>54257.2</v>
      </c>
      <c r="E22" s="18">
        <v>44367.9</v>
      </c>
      <c r="F22" s="18">
        <v>9889.2999999999993</v>
      </c>
      <c r="G22" s="18">
        <v>0</v>
      </c>
      <c r="H22" s="18">
        <v>0</v>
      </c>
      <c r="I22" s="12">
        <f>SUM(J22:M22)</f>
        <v>21321.4</v>
      </c>
      <c r="J22" s="24">
        <v>17526.2</v>
      </c>
      <c r="K22" s="24">
        <v>3795.2</v>
      </c>
      <c r="L22" s="24">
        <v>0</v>
      </c>
      <c r="M22" s="24">
        <v>0</v>
      </c>
      <c r="N22" s="13" t="s">
        <v>49</v>
      </c>
    </row>
    <row r="23" spans="1:14" s="15" customFormat="1" ht="174.75" customHeight="1" x14ac:dyDescent="0.3">
      <c r="A23" s="8" t="s">
        <v>50</v>
      </c>
      <c r="B23" s="16" t="s">
        <v>51</v>
      </c>
      <c r="C23" s="25"/>
      <c r="D23" s="17">
        <f>E23+F23+G23+H23</f>
        <v>161195.5</v>
      </c>
      <c r="E23" s="18">
        <v>131815</v>
      </c>
      <c r="F23" s="18">
        <v>29380.5</v>
      </c>
      <c r="G23" s="18">
        <v>0</v>
      </c>
      <c r="H23" s="18">
        <v>0</v>
      </c>
      <c r="I23" s="12">
        <f>SUM(J23:M23)</f>
        <v>139521.9</v>
      </c>
      <c r="J23" s="24">
        <v>114669.6</v>
      </c>
      <c r="K23" s="24">
        <v>24852.3</v>
      </c>
      <c r="L23" s="24">
        <v>0</v>
      </c>
      <c r="M23" s="24">
        <v>0</v>
      </c>
      <c r="N23" s="13" t="s">
        <v>52</v>
      </c>
    </row>
    <row r="24" spans="1:14" s="26" customFormat="1" ht="175.5" customHeight="1" x14ac:dyDescent="0.3">
      <c r="A24" s="8" t="s">
        <v>53</v>
      </c>
      <c r="B24" s="9" t="s">
        <v>54</v>
      </c>
      <c r="C24" s="25" t="s">
        <v>55</v>
      </c>
      <c r="D24" s="11">
        <f t="shared" ref="D24:D29" si="1">SUM(E24:H24)</f>
        <v>20</v>
      </c>
      <c r="E24" s="12">
        <v>0</v>
      </c>
      <c r="F24" s="12">
        <v>0</v>
      </c>
      <c r="G24" s="12">
        <v>0</v>
      </c>
      <c r="H24" s="12">
        <v>20</v>
      </c>
      <c r="I24" s="12">
        <f t="shared" si="0"/>
        <v>0</v>
      </c>
      <c r="J24" s="12">
        <v>0</v>
      </c>
      <c r="K24" s="12">
        <v>0</v>
      </c>
      <c r="L24" s="12">
        <v>0</v>
      </c>
      <c r="M24" s="12">
        <v>0</v>
      </c>
      <c r="N24" s="7"/>
    </row>
    <row r="25" spans="1:14" s="26" customFormat="1" ht="129" customHeight="1" x14ac:dyDescent="0.3">
      <c r="A25" s="8" t="s">
        <v>56</v>
      </c>
      <c r="B25" s="9" t="s">
        <v>57</v>
      </c>
      <c r="C25" s="63" t="s">
        <v>58</v>
      </c>
      <c r="D25" s="11">
        <f>SUM(E25:H25)</f>
        <v>421882.5</v>
      </c>
      <c r="E25" s="12">
        <v>225314.4</v>
      </c>
      <c r="F25" s="12">
        <f>22339.1+153360.4</f>
        <v>175699.5</v>
      </c>
      <c r="G25" s="12">
        <v>20868.599999999999</v>
      </c>
      <c r="H25" s="12">
        <v>0</v>
      </c>
      <c r="I25" s="12">
        <f t="shared" si="0"/>
        <v>245455.09999999998</v>
      </c>
      <c r="J25" s="12">
        <v>153362.6</v>
      </c>
      <c r="K25" s="12">
        <v>82069.7</v>
      </c>
      <c r="L25" s="12">
        <v>10022.799999999999</v>
      </c>
      <c r="M25" s="12">
        <v>0</v>
      </c>
      <c r="N25" s="13"/>
    </row>
    <row r="26" spans="1:14" s="26" customFormat="1" ht="132.75" customHeight="1" x14ac:dyDescent="0.3">
      <c r="A26" s="8" t="s">
        <v>59</v>
      </c>
      <c r="B26" s="27" t="s">
        <v>60</v>
      </c>
      <c r="C26" s="63"/>
      <c r="D26" s="11">
        <f t="shared" si="1"/>
        <v>8711.7999999999993</v>
      </c>
      <c r="E26" s="12">
        <v>2011.6</v>
      </c>
      <c r="F26" s="12">
        <v>5511.8</v>
      </c>
      <c r="G26" s="12">
        <v>1188.4000000000001</v>
      </c>
      <c r="H26" s="12">
        <v>0</v>
      </c>
      <c r="I26" s="12">
        <f>SUM(J26:M26)</f>
        <v>8258.4</v>
      </c>
      <c r="J26" s="12">
        <v>2011.6</v>
      </c>
      <c r="K26" s="28">
        <v>5511.8</v>
      </c>
      <c r="L26" s="12">
        <v>735</v>
      </c>
      <c r="M26" s="12">
        <v>0</v>
      </c>
      <c r="N26" s="13" t="s">
        <v>61</v>
      </c>
    </row>
    <row r="27" spans="1:14" s="26" customFormat="1" ht="78" x14ac:dyDescent="0.3">
      <c r="A27" s="8" t="s">
        <v>62</v>
      </c>
      <c r="B27" s="29" t="s">
        <v>63</v>
      </c>
      <c r="C27" s="63"/>
      <c r="D27" s="11">
        <f t="shared" si="1"/>
        <v>13334.8</v>
      </c>
      <c r="E27" s="12">
        <v>11067.8</v>
      </c>
      <c r="F27" s="28">
        <v>2267</v>
      </c>
      <c r="G27" s="28">
        <v>0</v>
      </c>
      <c r="H27" s="28">
        <v>0</v>
      </c>
      <c r="I27" s="12">
        <f>SUM(J27:M27)</f>
        <v>13334.699999999999</v>
      </c>
      <c r="J27" s="12">
        <v>11067.8</v>
      </c>
      <c r="K27" s="28">
        <v>2266.9</v>
      </c>
      <c r="L27" s="28">
        <v>0</v>
      </c>
      <c r="M27" s="28">
        <v>0</v>
      </c>
      <c r="N27" s="19" t="s">
        <v>61</v>
      </c>
    </row>
    <row r="28" spans="1:14" s="26" customFormat="1" ht="267" customHeight="1" x14ac:dyDescent="0.3">
      <c r="A28" s="30" t="s">
        <v>64</v>
      </c>
      <c r="B28" s="25" t="s">
        <v>65</v>
      </c>
      <c r="C28" s="63"/>
      <c r="D28" s="11">
        <f t="shared" si="1"/>
        <v>212235</v>
      </c>
      <c r="E28" s="31">
        <v>212235</v>
      </c>
      <c r="F28" s="31">
        <v>0</v>
      </c>
      <c r="G28" s="31">
        <v>0</v>
      </c>
      <c r="H28" s="31">
        <v>0</v>
      </c>
      <c r="I28" s="12">
        <f>SUM(J28:M28)</f>
        <v>140283.20000000001</v>
      </c>
      <c r="J28" s="12">
        <v>140283.20000000001</v>
      </c>
      <c r="K28" s="12">
        <v>0</v>
      </c>
      <c r="L28" s="12">
        <v>0</v>
      </c>
      <c r="M28" s="12">
        <v>0</v>
      </c>
      <c r="N28" s="13" t="s">
        <v>66</v>
      </c>
    </row>
    <row r="29" spans="1:14" s="15" customFormat="1" ht="114.75" customHeight="1" x14ac:dyDescent="0.3">
      <c r="A29" s="8" t="s">
        <v>67</v>
      </c>
      <c r="B29" s="9" t="s">
        <v>68</v>
      </c>
      <c r="C29" s="66" t="s">
        <v>69</v>
      </c>
      <c r="D29" s="11">
        <f t="shared" si="1"/>
        <v>204568.3</v>
      </c>
      <c r="E29" s="12">
        <v>19562</v>
      </c>
      <c r="F29" s="12">
        <v>115974.1</v>
      </c>
      <c r="G29" s="12">
        <v>69032.2</v>
      </c>
      <c r="H29" s="12">
        <v>0</v>
      </c>
      <c r="I29" s="12">
        <f t="shared" si="0"/>
        <v>54076.3</v>
      </c>
      <c r="J29" s="12">
        <v>9254.9</v>
      </c>
      <c r="K29" s="12">
        <v>11617.9</v>
      </c>
      <c r="L29" s="12">
        <v>33203.5</v>
      </c>
      <c r="M29" s="12">
        <v>0</v>
      </c>
      <c r="N29" s="13"/>
    </row>
    <row r="30" spans="1:14" s="15" customFormat="1" ht="199.5" customHeight="1" x14ac:dyDescent="0.3">
      <c r="A30" s="8" t="s">
        <v>70</v>
      </c>
      <c r="B30" s="27" t="s">
        <v>71</v>
      </c>
      <c r="C30" s="67"/>
      <c r="D30" s="17">
        <f>E30+F30+G30</f>
        <v>20002.399999999998</v>
      </c>
      <c r="E30" s="18">
        <v>19562</v>
      </c>
      <c r="F30" s="18">
        <v>399.3</v>
      </c>
      <c r="G30" s="18">
        <v>41.1</v>
      </c>
      <c r="H30" s="18">
        <v>0</v>
      </c>
      <c r="I30" s="32">
        <f>SUM(J30:M30)</f>
        <v>9462.1999999999989</v>
      </c>
      <c r="J30" s="33">
        <v>9254.9</v>
      </c>
      <c r="K30" s="33">
        <v>188.9</v>
      </c>
      <c r="L30" s="33">
        <v>18.399999999999999</v>
      </c>
      <c r="M30" s="33">
        <v>0</v>
      </c>
      <c r="N30" s="34" t="s">
        <v>72</v>
      </c>
    </row>
    <row r="31" spans="1:14" s="15" customFormat="1" ht="126.75" hidden="1" customHeight="1" x14ac:dyDescent="0.3">
      <c r="A31" s="8" t="s">
        <v>73</v>
      </c>
      <c r="B31" s="27"/>
      <c r="C31" s="67"/>
      <c r="D31" s="17">
        <f>E31+F31+G31</f>
        <v>0</v>
      </c>
      <c r="E31" s="18"/>
      <c r="F31" s="18"/>
      <c r="G31" s="18"/>
      <c r="H31" s="18"/>
      <c r="I31" s="32">
        <f>SUM(J31:M31)</f>
        <v>0</v>
      </c>
      <c r="J31" s="33"/>
      <c r="K31" s="33"/>
      <c r="L31" s="33"/>
      <c r="M31" s="33"/>
      <c r="N31" s="35"/>
    </row>
    <row r="32" spans="1:14" s="36" customFormat="1" ht="101.25" hidden="1" customHeight="1" x14ac:dyDescent="0.3">
      <c r="A32" s="8" t="s">
        <v>74</v>
      </c>
      <c r="B32" s="27"/>
      <c r="C32" s="68"/>
      <c r="D32" s="17">
        <f>E32+F32+G32</f>
        <v>0</v>
      </c>
      <c r="E32" s="18"/>
      <c r="F32" s="18"/>
      <c r="G32" s="18"/>
      <c r="H32" s="18"/>
      <c r="I32" s="32">
        <f>SUM(J32:M32)</f>
        <v>0</v>
      </c>
      <c r="J32" s="33"/>
      <c r="K32" s="33"/>
      <c r="L32" s="33"/>
      <c r="M32" s="33"/>
      <c r="N32" s="35"/>
    </row>
    <row r="33" spans="1:14" s="15" customFormat="1" ht="207" customHeight="1" x14ac:dyDescent="0.3">
      <c r="A33" s="8" t="s">
        <v>75</v>
      </c>
      <c r="B33" s="9" t="s">
        <v>76</v>
      </c>
      <c r="C33" s="9" t="s">
        <v>77</v>
      </c>
      <c r="D33" s="11">
        <f t="shared" ref="D33:D50" si="2">SUM(E33:H33)</f>
        <v>38974</v>
      </c>
      <c r="E33" s="12">
        <v>0</v>
      </c>
      <c r="F33" s="12">
        <v>5757.6</v>
      </c>
      <c r="G33" s="12">
        <v>33216.400000000001</v>
      </c>
      <c r="H33" s="12">
        <v>0</v>
      </c>
      <c r="I33" s="12">
        <f t="shared" si="0"/>
        <v>28804.600000000002</v>
      </c>
      <c r="J33" s="12">
        <v>0</v>
      </c>
      <c r="K33" s="12">
        <v>2029.4</v>
      </c>
      <c r="L33" s="12">
        <v>26775.200000000001</v>
      </c>
      <c r="M33" s="12">
        <v>0</v>
      </c>
      <c r="N33" s="13"/>
    </row>
    <row r="34" spans="1:14" s="15" customFormat="1" ht="317.25" customHeight="1" x14ac:dyDescent="0.3">
      <c r="A34" s="8" t="s">
        <v>78</v>
      </c>
      <c r="B34" s="9" t="s">
        <v>79</v>
      </c>
      <c r="C34" s="9" t="s">
        <v>80</v>
      </c>
      <c r="D34" s="11">
        <f t="shared" si="2"/>
        <v>36686.899999999994</v>
      </c>
      <c r="E34" s="12">
        <v>0</v>
      </c>
      <c r="F34" s="12">
        <v>0</v>
      </c>
      <c r="G34" s="12">
        <v>35955.199999999997</v>
      </c>
      <c r="H34" s="12">
        <v>731.7</v>
      </c>
      <c r="I34" s="12">
        <f t="shared" si="0"/>
        <v>17588.7</v>
      </c>
      <c r="J34" s="12">
        <v>0</v>
      </c>
      <c r="K34" s="12">
        <v>0</v>
      </c>
      <c r="L34" s="12">
        <v>17174.2</v>
      </c>
      <c r="M34" s="12">
        <v>414.5</v>
      </c>
      <c r="N34" s="7"/>
    </row>
    <row r="35" spans="1:14" s="15" customFormat="1" ht="255" customHeight="1" x14ac:dyDescent="0.3">
      <c r="A35" s="8" t="s">
        <v>81</v>
      </c>
      <c r="B35" s="9" t="s">
        <v>82</v>
      </c>
      <c r="C35" s="9" t="s">
        <v>83</v>
      </c>
      <c r="D35" s="11">
        <f t="shared" si="2"/>
        <v>8626.2000000000007</v>
      </c>
      <c r="E35" s="12">
        <v>0</v>
      </c>
      <c r="F35" s="12">
        <v>0</v>
      </c>
      <c r="G35" s="12">
        <v>8626.2000000000007</v>
      </c>
      <c r="H35" s="12">
        <v>0</v>
      </c>
      <c r="I35" s="12">
        <f t="shared" si="0"/>
        <v>3768.3</v>
      </c>
      <c r="J35" s="12">
        <v>0</v>
      </c>
      <c r="K35" s="12">
        <v>0</v>
      </c>
      <c r="L35" s="12">
        <v>3768.3</v>
      </c>
      <c r="M35" s="12">
        <v>0</v>
      </c>
      <c r="N35" s="7"/>
    </row>
    <row r="36" spans="1:14" s="15" customFormat="1" ht="189.75" customHeight="1" x14ac:dyDescent="0.3">
      <c r="A36" s="8" t="s">
        <v>84</v>
      </c>
      <c r="B36" s="9" t="s">
        <v>85</v>
      </c>
      <c r="C36" s="9" t="s">
        <v>86</v>
      </c>
      <c r="D36" s="11">
        <f t="shared" si="2"/>
        <v>35210</v>
      </c>
      <c r="E36" s="12">
        <v>0</v>
      </c>
      <c r="F36" s="12">
        <v>0</v>
      </c>
      <c r="G36" s="12">
        <v>210</v>
      </c>
      <c r="H36" s="12">
        <v>35000</v>
      </c>
      <c r="I36" s="12">
        <f>SUM(J36:M36)</f>
        <v>19510</v>
      </c>
      <c r="J36" s="12">
        <v>0</v>
      </c>
      <c r="K36" s="12">
        <v>0</v>
      </c>
      <c r="L36" s="12">
        <v>10</v>
      </c>
      <c r="M36" s="12">
        <v>19500</v>
      </c>
      <c r="N36" s="13"/>
    </row>
    <row r="37" spans="1:14" s="15" customFormat="1" ht="265.5" customHeight="1" x14ac:dyDescent="0.3">
      <c r="A37" s="8" t="s">
        <v>87</v>
      </c>
      <c r="B37" s="9" t="s">
        <v>88</v>
      </c>
      <c r="C37" s="9" t="s">
        <v>89</v>
      </c>
      <c r="D37" s="11">
        <f t="shared" si="2"/>
        <v>31512.3</v>
      </c>
      <c r="E37" s="12">
        <v>0</v>
      </c>
      <c r="F37" s="12">
        <v>5213</v>
      </c>
      <c r="G37" s="12">
        <v>25299.3</v>
      </c>
      <c r="H37" s="12">
        <v>1000</v>
      </c>
      <c r="I37" s="12">
        <f t="shared" si="0"/>
        <v>12585.7</v>
      </c>
      <c r="J37" s="12">
        <v>0</v>
      </c>
      <c r="K37" s="12">
        <v>2474.8000000000002</v>
      </c>
      <c r="L37" s="12">
        <v>9446.7000000000007</v>
      </c>
      <c r="M37" s="12">
        <v>664.2</v>
      </c>
      <c r="N37" s="37"/>
    </row>
    <row r="38" spans="1:14" s="26" customFormat="1" ht="142.5" customHeight="1" x14ac:dyDescent="0.3">
      <c r="A38" s="8" t="s">
        <v>90</v>
      </c>
      <c r="B38" s="9" t="s">
        <v>91</v>
      </c>
      <c r="C38" s="9" t="s">
        <v>92</v>
      </c>
      <c r="D38" s="11">
        <f t="shared" si="2"/>
        <v>144364.9</v>
      </c>
      <c r="E38" s="12">
        <v>0</v>
      </c>
      <c r="F38" s="12">
        <v>43995.199999999997</v>
      </c>
      <c r="G38" s="12">
        <v>100369.7</v>
      </c>
      <c r="H38" s="12">
        <v>0</v>
      </c>
      <c r="I38" s="12">
        <f t="shared" si="0"/>
        <v>47261.4</v>
      </c>
      <c r="J38" s="12">
        <v>0</v>
      </c>
      <c r="K38" s="12">
        <v>0</v>
      </c>
      <c r="L38" s="12">
        <v>47261.4</v>
      </c>
      <c r="M38" s="12">
        <v>0</v>
      </c>
      <c r="N38" s="13"/>
    </row>
    <row r="39" spans="1:14" s="15" customFormat="1" ht="84" customHeight="1" x14ac:dyDescent="0.3">
      <c r="A39" s="8" t="s">
        <v>93</v>
      </c>
      <c r="B39" s="9" t="s">
        <v>94</v>
      </c>
      <c r="C39" s="63" t="s">
        <v>95</v>
      </c>
      <c r="D39" s="11">
        <f>SUM(E39:H39)</f>
        <v>164092.79999999999</v>
      </c>
      <c r="E39" s="28">
        <v>3456.8</v>
      </c>
      <c r="F39" s="28">
        <v>13583</v>
      </c>
      <c r="G39" s="28">
        <v>133222.20000000001</v>
      </c>
      <c r="H39" s="28">
        <v>13830.8</v>
      </c>
      <c r="I39" s="12">
        <f t="shared" si="0"/>
        <v>93274.5</v>
      </c>
      <c r="J39" s="12">
        <v>1025.7</v>
      </c>
      <c r="K39" s="12">
        <v>5156.2</v>
      </c>
      <c r="L39" s="12">
        <v>77442.5</v>
      </c>
      <c r="M39" s="12">
        <v>9650.1</v>
      </c>
      <c r="N39" s="13"/>
    </row>
    <row r="40" spans="1:14" s="15" customFormat="1" ht="156.75" customHeight="1" x14ac:dyDescent="0.3">
      <c r="A40" s="8" t="s">
        <v>96</v>
      </c>
      <c r="B40" s="16" t="s">
        <v>97</v>
      </c>
      <c r="C40" s="63"/>
      <c r="D40" s="11">
        <f t="shared" si="2"/>
        <v>3803.3999999999996</v>
      </c>
      <c r="E40" s="18">
        <v>3105.2</v>
      </c>
      <c r="F40" s="18">
        <v>636</v>
      </c>
      <c r="G40" s="18">
        <v>62.2</v>
      </c>
      <c r="H40" s="18">
        <v>0</v>
      </c>
      <c r="I40" s="12">
        <f t="shared" si="0"/>
        <v>903.19999999999993</v>
      </c>
      <c r="J40" s="12">
        <v>737.4</v>
      </c>
      <c r="K40" s="12">
        <v>151</v>
      </c>
      <c r="L40" s="12">
        <v>14.8</v>
      </c>
      <c r="M40" s="12">
        <v>0</v>
      </c>
      <c r="N40" s="13" t="s">
        <v>98</v>
      </c>
    </row>
    <row r="41" spans="1:14" s="15" customFormat="1" ht="384" customHeight="1" x14ac:dyDescent="0.3">
      <c r="A41" s="8" t="s">
        <v>99</v>
      </c>
      <c r="B41" s="16" t="s">
        <v>100</v>
      </c>
      <c r="C41" s="63"/>
      <c r="D41" s="11">
        <f t="shared" si="2"/>
        <v>430.80000000000007</v>
      </c>
      <c r="E41" s="18">
        <v>351.6</v>
      </c>
      <c r="F41" s="18">
        <v>72.099999999999994</v>
      </c>
      <c r="G41" s="18">
        <v>7.1</v>
      </c>
      <c r="H41" s="18"/>
      <c r="I41" s="12">
        <f t="shared" si="0"/>
        <v>353.1</v>
      </c>
      <c r="J41" s="12">
        <v>288.3</v>
      </c>
      <c r="K41" s="12">
        <v>59</v>
      </c>
      <c r="L41" s="12">
        <v>5.8</v>
      </c>
      <c r="M41" s="12">
        <v>0</v>
      </c>
      <c r="N41" s="13" t="s">
        <v>101</v>
      </c>
    </row>
    <row r="42" spans="1:14" s="15" customFormat="1" ht="163.5" customHeight="1" x14ac:dyDescent="0.3">
      <c r="A42" s="8" t="s">
        <v>102</v>
      </c>
      <c r="B42" s="9" t="s">
        <v>103</v>
      </c>
      <c r="C42" s="9" t="s">
        <v>104</v>
      </c>
      <c r="D42" s="11">
        <f t="shared" si="2"/>
        <v>3309.3999999999996</v>
      </c>
      <c r="E42" s="12">
        <v>0</v>
      </c>
      <c r="F42" s="12">
        <v>0</v>
      </c>
      <c r="G42" s="12">
        <v>13.7</v>
      </c>
      <c r="H42" s="12">
        <v>3295.7</v>
      </c>
      <c r="I42" s="12">
        <f t="shared" si="0"/>
        <v>2313.6999999999998</v>
      </c>
      <c r="J42" s="12">
        <v>0</v>
      </c>
      <c r="K42" s="12">
        <v>0</v>
      </c>
      <c r="L42" s="12">
        <v>13.7</v>
      </c>
      <c r="M42" s="12">
        <v>2300</v>
      </c>
      <c r="N42" s="7"/>
    </row>
    <row r="43" spans="1:14" s="36" customFormat="1" ht="148.5" customHeight="1" x14ac:dyDescent="0.3">
      <c r="A43" s="8" t="s">
        <v>105</v>
      </c>
      <c r="B43" s="9" t="s">
        <v>106</v>
      </c>
      <c r="C43" s="9" t="s">
        <v>107</v>
      </c>
      <c r="D43" s="11">
        <f t="shared" si="2"/>
        <v>28193</v>
      </c>
      <c r="E43" s="12">
        <v>0</v>
      </c>
      <c r="F43" s="12">
        <v>0</v>
      </c>
      <c r="G43" s="12">
        <v>28193</v>
      </c>
      <c r="H43" s="12">
        <v>0</v>
      </c>
      <c r="I43" s="12">
        <f t="shared" si="0"/>
        <v>11052.6</v>
      </c>
      <c r="J43" s="12">
        <v>0</v>
      </c>
      <c r="K43" s="12">
        <v>0</v>
      </c>
      <c r="L43" s="12">
        <v>11052.6</v>
      </c>
      <c r="M43" s="12">
        <v>0</v>
      </c>
      <c r="N43" s="7"/>
    </row>
    <row r="44" spans="1:14" s="38" customFormat="1" ht="161.25" customHeight="1" x14ac:dyDescent="0.3">
      <c r="A44" s="8" t="s">
        <v>108</v>
      </c>
      <c r="B44" s="25" t="s">
        <v>109</v>
      </c>
      <c r="C44" s="9" t="s">
        <v>110</v>
      </c>
      <c r="D44" s="11">
        <f t="shared" si="2"/>
        <v>27041.599999999999</v>
      </c>
      <c r="E44" s="12">
        <v>0</v>
      </c>
      <c r="F44" s="12">
        <v>0</v>
      </c>
      <c r="G44" s="12">
        <v>27041.599999999999</v>
      </c>
      <c r="H44" s="12">
        <v>0</v>
      </c>
      <c r="I44" s="12">
        <f t="shared" si="0"/>
        <v>11039.8</v>
      </c>
      <c r="J44" s="12">
        <v>0</v>
      </c>
      <c r="K44" s="12">
        <v>0</v>
      </c>
      <c r="L44" s="12">
        <v>11039.8</v>
      </c>
      <c r="M44" s="12">
        <v>0</v>
      </c>
      <c r="N44" s="7"/>
    </row>
    <row r="45" spans="1:14" s="38" customFormat="1" ht="104.25" customHeight="1" x14ac:dyDescent="0.3">
      <c r="A45" s="8" t="s">
        <v>111</v>
      </c>
      <c r="B45" s="25" t="s">
        <v>112</v>
      </c>
      <c r="C45" s="63" t="s">
        <v>113</v>
      </c>
      <c r="D45" s="11">
        <f t="shared" si="2"/>
        <v>124907.9</v>
      </c>
      <c r="E45" s="12">
        <v>6.6</v>
      </c>
      <c r="F45" s="12">
        <v>2422.9</v>
      </c>
      <c r="G45" s="12">
        <v>122478.39999999999</v>
      </c>
      <c r="H45" s="12">
        <v>0</v>
      </c>
      <c r="I45" s="12">
        <f t="shared" si="0"/>
        <v>54257.9</v>
      </c>
      <c r="J45" s="12">
        <v>6.6</v>
      </c>
      <c r="K45" s="12">
        <v>1179.9000000000001</v>
      </c>
      <c r="L45" s="12">
        <v>53071.4</v>
      </c>
      <c r="M45" s="12">
        <v>0</v>
      </c>
      <c r="N45" s="13" t="s">
        <v>114</v>
      </c>
    </row>
    <row r="46" spans="1:14" s="38" customFormat="1" ht="161.25" customHeight="1" x14ac:dyDescent="0.3">
      <c r="A46" s="8" t="s">
        <v>115</v>
      </c>
      <c r="B46" s="25" t="s">
        <v>116</v>
      </c>
      <c r="C46" s="63"/>
      <c r="D46" s="11">
        <f t="shared" si="2"/>
        <v>6.6</v>
      </c>
      <c r="E46" s="12">
        <v>6.6</v>
      </c>
      <c r="F46" s="12">
        <v>0</v>
      </c>
      <c r="G46" s="12">
        <v>0</v>
      </c>
      <c r="H46" s="12">
        <v>0</v>
      </c>
      <c r="I46" s="12">
        <f t="shared" si="0"/>
        <v>6.6</v>
      </c>
      <c r="J46" s="12">
        <v>6.6</v>
      </c>
      <c r="K46" s="12">
        <v>0</v>
      </c>
      <c r="L46" s="12">
        <v>0</v>
      </c>
      <c r="M46" s="12">
        <v>0</v>
      </c>
      <c r="N46" s="13" t="s">
        <v>117</v>
      </c>
    </row>
    <row r="47" spans="1:14" s="38" customFormat="1" ht="160.5" customHeight="1" x14ac:dyDescent="0.3">
      <c r="A47" s="8" t="s">
        <v>118</v>
      </c>
      <c r="B47" s="39" t="s">
        <v>119</v>
      </c>
      <c r="C47" s="9" t="s">
        <v>120</v>
      </c>
      <c r="D47" s="11">
        <f t="shared" si="2"/>
        <v>5</v>
      </c>
      <c r="E47" s="12">
        <v>0</v>
      </c>
      <c r="F47" s="12">
        <v>0</v>
      </c>
      <c r="G47" s="12">
        <v>5</v>
      </c>
      <c r="H47" s="12">
        <v>0</v>
      </c>
      <c r="I47" s="12">
        <f t="shared" si="0"/>
        <v>0</v>
      </c>
      <c r="J47" s="12">
        <v>0</v>
      </c>
      <c r="K47" s="12">
        <v>0</v>
      </c>
      <c r="L47" s="12">
        <v>0</v>
      </c>
      <c r="M47" s="12">
        <v>0</v>
      </c>
      <c r="N47" s="13"/>
    </row>
    <row r="48" spans="1:14" s="38" customFormat="1" ht="138.75" customHeight="1" x14ac:dyDescent="0.35">
      <c r="A48" s="8" t="s">
        <v>121</v>
      </c>
      <c r="B48" s="39" t="s">
        <v>122</v>
      </c>
      <c r="C48" s="64" t="s">
        <v>123</v>
      </c>
      <c r="D48" s="11">
        <f>SUM(E48:H48)</f>
        <v>73572.100000000006</v>
      </c>
      <c r="E48" s="12">
        <v>58800</v>
      </c>
      <c r="F48" s="12">
        <v>4787.8999999999996</v>
      </c>
      <c r="G48" s="12">
        <v>9984.2000000000007</v>
      </c>
      <c r="H48" s="12">
        <v>0</v>
      </c>
      <c r="I48" s="12">
        <f t="shared" si="0"/>
        <v>36569.1</v>
      </c>
      <c r="J48" s="12">
        <v>31613.3</v>
      </c>
      <c r="K48" s="12">
        <v>645.20000000000005</v>
      </c>
      <c r="L48" s="12">
        <v>4310.6000000000004</v>
      </c>
      <c r="M48" s="12">
        <v>0</v>
      </c>
      <c r="N48" s="40"/>
    </row>
    <row r="49" spans="1:14" s="38" customFormat="1" ht="143.25" customHeight="1" x14ac:dyDescent="0.3">
      <c r="A49" s="8" t="s">
        <v>124</v>
      </c>
      <c r="B49" s="39" t="s">
        <v>125</v>
      </c>
      <c r="C49" s="64"/>
      <c r="D49" s="11">
        <f>SUM(E49:H49)</f>
        <v>66817.3</v>
      </c>
      <c r="E49" s="12">
        <v>58800</v>
      </c>
      <c r="F49" s="12">
        <v>1200</v>
      </c>
      <c r="G49" s="12">
        <v>6817.3</v>
      </c>
      <c r="H49" s="12">
        <v>0</v>
      </c>
      <c r="I49" s="12">
        <f t="shared" si="0"/>
        <v>35923.699999999997</v>
      </c>
      <c r="J49" s="12">
        <v>31613.3</v>
      </c>
      <c r="K49" s="12">
        <v>645.20000000000005</v>
      </c>
      <c r="L49" s="12">
        <v>3665.2</v>
      </c>
      <c r="M49" s="12">
        <v>0</v>
      </c>
      <c r="N49" s="13" t="s">
        <v>126</v>
      </c>
    </row>
    <row r="50" spans="1:14" s="38" customFormat="1" ht="165.75" customHeight="1" x14ac:dyDescent="0.3">
      <c r="A50" s="8" t="s">
        <v>127</v>
      </c>
      <c r="B50" s="39" t="s">
        <v>128</v>
      </c>
      <c r="C50" s="9" t="s">
        <v>129</v>
      </c>
      <c r="D50" s="11">
        <f t="shared" si="2"/>
        <v>300</v>
      </c>
      <c r="E50" s="12">
        <v>0</v>
      </c>
      <c r="F50" s="12">
        <v>0</v>
      </c>
      <c r="G50" s="12">
        <v>300</v>
      </c>
      <c r="H50" s="12">
        <v>0</v>
      </c>
      <c r="I50" s="12">
        <f t="shared" si="0"/>
        <v>64.2</v>
      </c>
      <c r="J50" s="12">
        <v>0</v>
      </c>
      <c r="K50" s="12">
        <v>0</v>
      </c>
      <c r="L50" s="12">
        <v>64.2</v>
      </c>
      <c r="M50" s="12">
        <v>0</v>
      </c>
      <c r="N50" s="13"/>
    </row>
    <row r="51" spans="1:14" s="41" customFormat="1" ht="18" customHeight="1" x14ac:dyDescent="0.3">
      <c r="A51" s="65" t="s">
        <v>130</v>
      </c>
      <c r="B51" s="65"/>
      <c r="C51" s="65"/>
      <c r="D51" s="11">
        <f t="shared" ref="D51:M51" si="3">D12+D13+D18+D19+D24+D25+D29+D33+D34+D35+D36+D37+D38+D39+D42+D43+D44+D45+D47+D48+D50</f>
        <v>3618724.1999999997</v>
      </c>
      <c r="E51" s="12">
        <f t="shared" si="3"/>
        <v>627723.5</v>
      </c>
      <c r="F51" s="12">
        <f t="shared" si="3"/>
        <v>1615867.9</v>
      </c>
      <c r="G51" s="12">
        <f t="shared" si="3"/>
        <v>1240187.9999999998</v>
      </c>
      <c r="H51" s="12">
        <f t="shared" si="3"/>
        <v>134944.80000000002</v>
      </c>
      <c r="I51" s="12">
        <f t="shared" si="3"/>
        <v>1896427.1000000003</v>
      </c>
      <c r="J51" s="12">
        <f t="shared" si="3"/>
        <v>405837.2</v>
      </c>
      <c r="K51" s="12">
        <f t="shared" si="3"/>
        <v>775619.9</v>
      </c>
      <c r="L51" s="12">
        <f t="shared" si="3"/>
        <v>641131.5</v>
      </c>
      <c r="M51" s="12">
        <f t="shared" si="3"/>
        <v>73838.5</v>
      </c>
      <c r="N51" s="7"/>
    </row>
    <row r="52" spans="1:14" s="1" customFormat="1" ht="21" customHeight="1" x14ac:dyDescent="0.3">
      <c r="A52" s="42"/>
      <c r="B52" s="42"/>
      <c r="C52" s="42"/>
      <c r="D52" s="43"/>
      <c r="E52" s="43"/>
      <c r="F52" s="43"/>
      <c r="G52" s="43"/>
      <c r="H52" s="43"/>
      <c r="I52" s="44"/>
      <c r="J52" s="44"/>
      <c r="K52" s="44"/>
      <c r="L52" s="44"/>
      <c r="M52" s="44"/>
      <c r="N52" s="3"/>
    </row>
    <row r="53" spans="1:14" s="48" customFormat="1" ht="19.2" x14ac:dyDescent="0.35">
      <c r="A53" s="45"/>
      <c r="B53" s="45"/>
      <c r="C53" s="45" t="s">
        <v>131</v>
      </c>
      <c r="D53" s="46"/>
      <c r="E53" s="46"/>
      <c r="F53" s="46"/>
      <c r="G53" s="46"/>
      <c r="H53" s="46"/>
      <c r="I53" s="45"/>
      <c r="J53" s="45" t="s">
        <v>132</v>
      </c>
      <c r="K53" s="45"/>
      <c r="L53" s="45"/>
      <c r="M53" s="45"/>
      <c r="N53" s="47"/>
    </row>
    <row r="54" spans="1:14" s="50" customFormat="1" ht="29.25" customHeight="1" x14ac:dyDescent="0.35">
      <c r="A54" s="45"/>
      <c r="B54" s="45"/>
      <c r="C54" s="45"/>
      <c r="D54" s="49"/>
      <c r="E54" s="46"/>
      <c r="F54" s="46"/>
      <c r="G54" s="46"/>
      <c r="H54" s="46"/>
      <c r="I54" s="45"/>
      <c r="J54" s="45"/>
      <c r="K54" s="45"/>
      <c r="L54" s="45"/>
      <c r="M54" s="45"/>
      <c r="N54" s="47"/>
    </row>
    <row r="55" spans="1:14" s="50" customFormat="1" ht="19.2" x14ac:dyDescent="0.35">
      <c r="A55" s="45" t="s">
        <v>133</v>
      </c>
      <c r="B55" s="45"/>
      <c r="C55" s="45" t="s">
        <v>134</v>
      </c>
      <c r="D55" s="46"/>
      <c r="E55" s="46"/>
      <c r="F55" s="46"/>
      <c r="G55" s="46"/>
      <c r="H55" s="46"/>
      <c r="I55" s="45"/>
      <c r="J55" s="45" t="s">
        <v>135</v>
      </c>
      <c r="K55" s="45"/>
      <c r="L55" s="45"/>
      <c r="M55" s="51"/>
      <c r="N55" s="47"/>
    </row>
    <row r="56" spans="1:14" s="52" customFormat="1" ht="6.75" customHeight="1" x14ac:dyDescent="0.3">
      <c r="A56" s="1"/>
      <c r="B56" s="1"/>
      <c r="C56" s="1"/>
      <c r="D56" s="2"/>
      <c r="E56" s="2"/>
      <c r="F56" s="2"/>
      <c r="G56" s="2"/>
      <c r="H56" s="2"/>
      <c r="I56" s="1"/>
      <c r="J56" s="1"/>
      <c r="K56" s="1"/>
      <c r="L56" s="1"/>
      <c r="M56" s="1"/>
      <c r="N56" s="3"/>
    </row>
    <row r="57" spans="1:14" s="52" customFormat="1" ht="1.5" customHeight="1" x14ac:dyDescent="0.3">
      <c r="A57" s="1"/>
      <c r="B57" s="1"/>
      <c r="C57" s="1"/>
      <c r="D57" s="2"/>
      <c r="E57" s="2"/>
      <c r="F57" s="2"/>
      <c r="G57" s="2"/>
      <c r="H57" s="2"/>
      <c r="I57" s="1"/>
      <c r="J57" s="1"/>
      <c r="K57" s="1"/>
      <c r="L57" s="1"/>
      <c r="M57" s="1"/>
      <c r="N57" s="3"/>
    </row>
    <row r="58" spans="1:14" s="52" customFormat="1" ht="18" customHeight="1" x14ac:dyDescent="0.3">
      <c r="A58" s="1"/>
      <c r="B58" s="1" t="s">
        <v>136</v>
      </c>
      <c r="C58" s="1"/>
      <c r="D58" s="2"/>
      <c r="E58" s="2"/>
      <c r="F58" s="2"/>
      <c r="G58" s="2"/>
      <c r="H58" s="2"/>
      <c r="I58" s="1"/>
      <c r="J58" s="1"/>
      <c r="K58" s="1"/>
      <c r="L58" s="1"/>
      <c r="M58" s="53"/>
      <c r="N58" s="3"/>
    </row>
    <row r="59" spans="1:14" s="52" customFormat="1" ht="16.5" customHeight="1" x14ac:dyDescent="0.3">
      <c r="A59" s="1"/>
      <c r="B59" s="1" t="s">
        <v>137</v>
      </c>
      <c r="C59" s="1"/>
      <c r="D59" s="2"/>
      <c r="E59" s="2"/>
      <c r="F59" s="2"/>
      <c r="G59" s="2"/>
      <c r="H59" s="2"/>
      <c r="I59" s="1"/>
      <c r="J59" s="1"/>
      <c r="K59" s="1"/>
      <c r="L59" s="1"/>
      <c r="M59" s="1"/>
      <c r="N59" s="3"/>
    </row>
    <row r="61" spans="1:14" x14ac:dyDescent="0.3">
      <c r="D61" s="54"/>
      <c r="J61" s="53"/>
    </row>
    <row r="84" spans="1:14" ht="14.4" x14ac:dyDescent="0.3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</sheetData>
  <mergeCells count="23">
    <mergeCell ref="C45:C46"/>
    <mergeCell ref="C48:C49"/>
    <mergeCell ref="A51:C51"/>
    <mergeCell ref="A11:H11"/>
    <mergeCell ref="C13:C17"/>
    <mergeCell ref="C19:C20"/>
    <mergeCell ref="C25:C28"/>
    <mergeCell ref="C29:C32"/>
    <mergeCell ref="C39:C41"/>
    <mergeCell ref="N6:N9"/>
    <mergeCell ref="D7:H7"/>
    <mergeCell ref="I7:M7"/>
    <mergeCell ref="D8:D9"/>
    <mergeCell ref="E8:H8"/>
    <mergeCell ref="I8:I9"/>
    <mergeCell ref="J8:M8"/>
    <mergeCell ref="A2:M2"/>
    <mergeCell ref="A3:M3"/>
    <mergeCell ref="A4:M4"/>
    <mergeCell ref="A6:A9"/>
    <mergeCell ref="B6:B9"/>
    <mergeCell ref="C6:C9"/>
    <mergeCell ref="D6:M6"/>
  </mergeCells>
  <pageMargins left="0.11811023622047245" right="0.11811023622047245" top="0.35433070866141736" bottom="0.15748031496062992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 пол область</vt:lpstr>
      <vt:lpstr>'1 пол область'!Заголовки_для_печати</vt:lpstr>
      <vt:lpstr>'1 пол область'!Область_печати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ARM-7</dc:creator>
  <cp:lastModifiedBy>User</cp:lastModifiedBy>
  <dcterms:created xsi:type="dcterms:W3CDTF">2023-07-07T06:50:45Z</dcterms:created>
  <dcterms:modified xsi:type="dcterms:W3CDTF">2023-07-26T07:40:20Z</dcterms:modified>
</cp:coreProperties>
</file>