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85" windowWidth="14805" windowHeight="7230"/>
  </bookViews>
  <sheets>
    <sheet name="таблица 9" sheetId="5" r:id="rId1"/>
  </sheets>
  <definedNames>
    <definedName name="_xlnm.Print_Titles" localSheetId="0">'таблица 9'!$11:$11</definedName>
  </definedNames>
  <calcPr calcId="145621"/>
</workbook>
</file>

<file path=xl/calcChain.xml><?xml version="1.0" encoding="utf-8"?>
<calcChain xmlns="http://schemas.openxmlformats.org/spreadsheetml/2006/main">
  <c r="G13" i="5" l="1"/>
  <c r="J13" i="5" l="1"/>
  <c r="J18" i="5" l="1"/>
  <c r="G20" i="5" l="1"/>
  <c r="J12" i="5" l="1"/>
  <c r="J19" i="5"/>
  <c r="G23" i="5"/>
  <c r="G17" i="5"/>
  <c r="I19" i="5" l="1"/>
  <c r="I18" i="5" s="1"/>
  <c r="H19" i="5"/>
  <c r="G22" i="5"/>
  <c r="H18" i="5"/>
  <c r="H13" i="5" l="1"/>
  <c r="I13" i="5"/>
  <c r="G14" i="5"/>
  <c r="G16" i="5"/>
  <c r="H12" i="5" l="1"/>
  <c r="G15" i="5" l="1"/>
  <c r="J24" i="5" l="1"/>
  <c r="H24" i="5" l="1"/>
  <c r="I12" i="5" l="1"/>
  <c r="K21" i="5"/>
  <c r="G21" i="5" s="1"/>
  <c r="G19" i="5" s="1"/>
  <c r="G18" i="5" s="1"/>
  <c r="G12" i="5" l="1"/>
  <c r="G24" i="5" s="1"/>
  <c r="I24" i="5"/>
  <c r="K18" i="5"/>
  <c r="K24" i="5" l="1"/>
</calcChain>
</file>

<file path=xl/sharedStrings.xml><?xml version="1.0" encoding="utf-8"?>
<sst xmlns="http://schemas.openxmlformats.org/spreadsheetml/2006/main" count="84" uniqueCount="70">
  <si>
    <t>1.</t>
  </si>
  <si>
    <t>2.</t>
  </si>
  <si>
    <t>1.1.</t>
  </si>
  <si>
    <t>2.1.</t>
  </si>
  <si>
    <t>областной бюджет</t>
  </si>
  <si>
    <t>внебюджетные источники</t>
  </si>
  <si>
    <t xml:space="preserve">всего </t>
  </si>
  <si>
    <t>бюджет города</t>
  </si>
  <si>
    <t>Срок реализации (дата)</t>
  </si>
  <si>
    <t>Ответственный исполнитель (руководитель/ФИО)</t>
  </si>
  <si>
    <t>1.1.2.</t>
  </si>
  <si>
    <t>1.1.3.</t>
  </si>
  <si>
    <t>1.1.4.</t>
  </si>
  <si>
    <t>Контрольное событие программы</t>
  </si>
  <si>
    <t>1.1.1.</t>
  </si>
  <si>
    <t>федеральный бюджет</t>
  </si>
  <si>
    <t>План</t>
  </si>
  <si>
    <t xml:space="preserve">Наименование подпрограммы, основного мероприятия, мероприятия подпрограммы
</t>
  </si>
  <si>
    <t>Ожидаемый результат                (краткое описание)</t>
  </si>
  <si>
    <t>2.1.1.</t>
  </si>
  <si>
    <t>2.1.2.</t>
  </si>
  <si>
    <t>4.</t>
  </si>
  <si>
    <t>№      п/п</t>
  </si>
  <si>
    <t>Итого по программе</t>
  </si>
  <si>
    <r>
      <t xml:space="preserve">Обеспечение жильем молодых семей, </t>
    </r>
    <r>
      <rPr>
        <sz val="12"/>
        <color theme="1"/>
        <rFont val="Arial"/>
        <family val="2"/>
        <charset val="204"/>
      </rPr>
      <t>отдельных категорий граждан и выполнение государственных обязательств по обеспечению жилыми помещениями категорий граждан, установленных областным и федеральным законодательством</t>
    </r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</si>
  <si>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</si>
  <si>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Приобретение жилых помещений</t>
  </si>
  <si>
    <t>Содействие гражданам в приобретении (строительстве) жилья взамен сносимого ветхого жилья, ставшего в результате ведения горных работ на ликвидируемых угольных шахтах непригодным для проживания по критериям безопасности</t>
  </si>
  <si>
    <t>Улучшение жилищных условий и исполнение государственных обязательств по обеспечению жилыми помещениями отдельных категорий граждан</t>
  </si>
  <si>
    <t>Улучшение жилищных условий граждан, проживающих в ветхом и аварийном жилье</t>
  </si>
  <si>
    <t>Выдача свидетельств о праве на получение социальной выплаты на приобретение (строительство) жилья</t>
  </si>
  <si>
    <t>Размещение заказов на приобретение жилых помещений в муниципальную собственность</t>
  </si>
  <si>
    <t>Заключение договоров найма специализированного жилищного фонда</t>
  </si>
  <si>
    <t>Заключение договоров социального найма, договоров мены</t>
  </si>
  <si>
    <t>Обеспечение жильем молодых семей</t>
  </si>
  <si>
    <t>2.1.3.</t>
  </si>
  <si>
    <t>Снос ветхого жилищного фонда, ставшего в результате ведения горных работ непригодным для проживания по критериям безопасности</t>
  </si>
  <si>
    <t>Приложение</t>
  </si>
  <si>
    <t>Приобретение (строительство) участниками подпрограммы жилых помещений</t>
  </si>
  <si>
    <t>Содействие гражданам в приобретении (строительстве) жилья взамен сносимого ветхого жилья, ставшего в результате ведения горных работ на ликвидируемых угольных шахтах непригодным для проживания по критериям безопасности, и переселение граждан из аварийного жилищного фонда города</t>
  </si>
  <si>
    <t>Приобретение (строительство)  жилых помещений</t>
  </si>
  <si>
    <t>Обеспечение жилыми помещениями ветеранов, инвалидов и семей, имеющих детей-инвалидов</t>
  </si>
  <si>
    <t>Подготовка проекта постановления о пофамильном распределении средств</t>
  </si>
  <si>
    <t>Заключение договора о предоставлении социальной выплаты</t>
  </si>
  <si>
    <t>Заключение договоров купли-продажи (участия в долевом строительстве) жилых помещений, заключение соглашений о выплате выкупной стоимости</t>
  </si>
  <si>
    <t>реализации  муниципальной программы города Новошахтинска «Развитие жилищного строительства и обеспечение доступным и комфортным жильем жителей» на 2015 год</t>
  </si>
  <si>
    <t>2015 год</t>
  </si>
  <si>
    <t>Объем расходов на 2015 год (тыс. руб.)</t>
  </si>
  <si>
    <t>Получение положительного заключения государственной экспертизы ПСД</t>
  </si>
  <si>
    <t>Размещение заказа на разработку ПСД</t>
  </si>
  <si>
    <t>3.</t>
  </si>
  <si>
    <t xml:space="preserve">Управление в сфере капитального строительства города </t>
  </si>
  <si>
    <t>Переселение граждан из аварийного жилищного фонда города</t>
  </si>
  <si>
    <t xml:space="preserve">к распоряжению
Администрации города
от 30.12.2014 № 279  
</t>
  </si>
  <si>
    <t xml:space="preserve">Начальник управления жилищной политики Администрации города -  Маловичко О.А. </t>
  </si>
  <si>
    <t xml:space="preserve">Начальник управления жилищной политики Администрации города - Маловичко О.А. </t>
  </si>
  <si>
    <t>Освоение финансовых средств в полном объеме по виду деятельности: «Капитальное строительство»</t>
  </si>
  <si>
    <t>Освоение финансовых средств  по виду деятельности: «Капитальное строительство»</t>
  </si>
  <si>
    <t>Снос и доразборка ветхого жилья</t>
  </si>
  <si>
    <r>
      <rPr>
        <sz val="20"/>
        <color theme="1"/>
        <rFont val="Calibri"/>
        <family val="2"/>
        <charset val="204"/>
      </rPr>
      <t>«</t>
    </r>
    <r>
      <rPr>
        <sz val="20"/>
        <color theme="1"/>
        <rFont val="Arial"/>
        <family val="2"/>
        <charset val="204"/>
      </rPr>
      <t>Приложение</t>
    </r>
  </si>
  <si>
    <t>Выполнение работ, связанных со сносом и доразборкой ветхого жилья, ставшего в результате ведения горных работ на ликвидированных шахтах ОАО «Ростовуголь» непригодным для проживания по критериям безопасности</t>
  </si>
  <si>
    <t>».</t>
  </si>
  <si>
    <t xml:space="preserve">          Приложение к распоряжению Администрации города от 30.12.2014 № 279 «Об утверждении плана реализации муниципальной програмы города Новошахтинска «Развитие жилищного строительства и обеспечение доступным и комфортным жильем жителей» на 2015 год» изложить в следующей редакции:</t>
  </si>
  <si>
    <t>Разработка пректно-сметной документации (далее - ПСД) по объекту: «Строительство канализационной сети по объекту: «Строительство малоэтажных и индивидуальных жилых домов по улицам: Привольной, Библиотечной, Тверской,                 1-й Тупик, Станционной и пер. Водному»</t>
  </si>
  <si>
    <t>Исполняющий обязанности директора МКУ г. Новошахтинска «УКС» - Карасев А.К.</t>
  </si>
  <si>
    <t xml:space="preserve">Управляющий делами                                                                                                                   </t>
  </si>
  <si>
    <t>Администрации города                                                                                                            Ю.А. Лубенцов</t>
  </si>
  <si>
    <t>Начальник управления жилищной политики Администрации города - Маловичко О.А.,                                        исполняющий обязанности директора МКУ г. Новошахтинска «УКС» - Карасев А.К.</t>
  </si>
  <si>
    <t>Начальник управления жилищной политики Администрации города - Маловичко О.А.,                                  исполняющий обязанности директора МКУ г. Новошахтинска «УКС» - Карасев А.К.</t>
  </si>
  <si>
    <t xml:space="preserve">к распоряжению
Администрации города
от 01.10.2015 № 165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</si>
</sst>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rgb="FF00000A"/>
      <name val="Arial"/>
      <family val="2"/>
      <charset val="204"/>
    </font>
    <font>
      <sz val="20"/>
      <color theme="1"/>
      <name val="Arial"/>
      <family val="2"/>
      <charset val="204"/>
    </font>
    <font>
      <sz val="2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NumberFormat="1" applyFont="1" applyAlignment="1">
      <alignment horizontal="left" vertical="top" wrapText="1"/>
    </xf>
    <xf numFmtId="165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textRotation="90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textRotation="90" wrapText="1"/>
    </xf>
    <xf numFmtId="165" fontId="1" fillId="0" borderId="1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left" wrapText="1"/>
    </xf>
    <xf numFmtId="0" fontId="3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2" fontId="1" fillId="0" borderId="0" xfId="0" applyNumberFormat="1" applyFont="1" applyFill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view="pageBreakPreview" topLeftCell="A18" zoomScale="50" zoomScaleNormal="77" zoomScaleSheetLayoutView="50" workbookViewId="0">
      <selection activeCell="A20" sqref="A20"/>
    </sheetView>
  </sheetViews>
  <sheetFormatPr defaultColWidth="9.140625" defaultRowHeight="15" x14ac:dyDescent="0.25"/>
  <cols>
    <col min="1" max="1" width="10.5703125" style="4" customWidth="1"/>
    <col min="2" max="2" width="48.7109375" style="4" customWidth="1"/>
    <col min="3" max="3" width="34.5703125" style="4" customWidth="1"/>
    <col min="4" max="4" width="36.7109375" style="4" customWidth="1"/>
    <col min="5" max="5" width="32.7109375" style="4" customWidth="1"/>
    <col min="6" max="6" width="18.5703125" style="25" customWidth="1"/>
    <col min="7" max="7" width="15.85546875" style="25" customWidth="1"/>
    <col min="8" max="8" width="12.28515625" style="25" customWidth="1"/>
    <col min="9" max="9" width="11.85546875" style="25" customWidth="1"/>
    <col min="10" max="10" width="12.7109375" style="25" customWidth="1"/>
    <col min="11" max="11" width="9" style="25" customWidth="1"/>
    <col min="12" max="12" width="5.28515625" style="4" customWidth="1"/>
    <col min="13" max="16384" width="9.140625" style="4"/>
  </cols>
  <sheetData>
    <row r="1" spans="1:12" ht="25.5" customHeight="1" x14ac:dyDescent="0.25">
      <c r="H1" s="33" t="s">
        <v>37</v>
      </c>
      <c r="I1" s="33"/>
      <c r="J1" s="33"/>
      <c r="K1" s="33"/>
      <c r="L1" s="33"/>
    </row>
    <row r="2" spans="1:12" ht="92.25" customHeight="1" x14ac:dyDescent="0.25">
      <c r="H2" s="33" t="s">
        <v>69</v>
      </c>
      <c r="I2" s="33"/>
      <c r="J2" s="33"/>
      <c r="K2" s="33"/>
      <c r="L2" s="33"/>
    </row>
    <row r="3" spans="1:12" ht="86.25" customHeight="1" x14ac:dyDescent="0.25">
      <c r="A3" s="33" t="s">
        <v>62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25.5" x14ac:dyDescent="0.25">
      <c r="G4" s="26"/>
      <c r="H4" s="34" t="s">
        <v>59</v>
      </c>
      <c r="I4" s="34"/>
      <c r="J4" s="34"/>
      <c r="K4" s="34"/>
      <c r="L4" s="34"/>
    </row>
    <row r="5" spans="1:12" ht="81" customHeight="1" x14ac:dyDescent="0.25">
      <c r="H5" s="33" t="s">
        <v>53</v>
      </c>
      <c r="I5" s="33"/>
      <c r="J5" s="33"/>
      <c r="K5" s="33"/>
      <c r="L5" s="33"/>
    </row>
    <row r="6" spans="1:12" ht="25.5" x14ac:dyDescent="0.25">
      <c r="A6" s="35" t="s">
        <v>16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2" ht="51.75" customHeight="1" x14ac:dyDescent="0.25">
      <c r="A7" s="35" t="s">
        <v>45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2" ht="7.5" customHeight="1" x14ac:dyDescent="0.25"/>
    <row r="9" spans="1:12" x14ac:dyDescent="0.25">
      <c r="A9" s="31" t="s">
        <v>22</v>
      </c>
      <c r="B9" s="31" t="s">
        <v>17</v>
      </c>
      <c r="C9" s="31" t="s">
        <v>9</v>
      </c>
      <c r="D9" s="31" t="s">
        <v>13</v>
      </c>
      <c r="E9" s="31" t="s">
        <v>18</v>
      </c>
      <c r="F9" s="31" t="s">
        <v>8</v>
      </c>
      <c r="G9" s="30" t="s">
        <v>47</v>
      </c>
      <c r="H9" s="30"/>
      <c r="I9" s="30"/>
      <c r="J9" s="30"/>
      <c r="K9" s="30"/>
    </row>
    <row r="10" spans="1:12" ht="82.5" customHeight="1" x14ac:dyDescent="0.25">
      <c r="A10" s="32"/>
      <c r="B10" s="32"/>
      <c r="C10" s="32"/>
      <c r="D10" s="32"/>
      <c r="E10" s="32"/>
      <c r="F10" s="32"/>
      <c r="G10" s="9" t="s">
        <v>6</v>
      </c>
      <c r="H10" s="9" t="s">
        <v>4</v>
      </c>
      <c r="I10" s="9" t="s">
        <v>15</v>
      </c>
      <c r="J10" s="9" t="s">
        <v>7</v>
      </c>
      <c r="K10" s="9" t="s">
        <v>5</v>
      </c>
      <c r="L10" s="7"/>
    </row>
    <row r="11" spans="1:12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</row>
    <row r="12" spans="1:12" ht="107.25" customHeight="1" x14ac:dyDescent="0.25">
      <c r="A12" s="22" t="s">
        <v>0</v>
      </c>
      <c r="B12" s="12" t="s">
        <v>24</v>
      </c>
      <c r="C12" s="13" t="s">
        <v>54</v>
      </c>
      <c r="D12" s="14"/>
      <c r="E12" s="14"/>
      <c r="F12" s="14"/>
      <c r="G12" s="10">
        <f>SUM(H12:K12)</f>
        <v>53965.2</v>
      </c>
      <c r="H12" s="10">
        <f>SUM(H14:H16)</f>
        <v>43181.2</v>
      </c>
      <c r="I12" s="10">
        <f>SUM(I14:I16)</f>
        <v>7715.2</v>
      </c>
      <c r="J12" s="10">
        <f>SUM(J13,)</f>
        <v>3068.8</v>
      </c>
      <c r="K12" s="10">
        <v>0</v>
      </c>
      <c r="L12" s="6"/>
    </row>
    <row r="13" spans="1:12" ht="62.25" customHeight="1" x14ac:dyDescent="0.25">
      <c r="A13" s="22" t="s">
        <v>2</v>
      </c>
      <c r="B13" s="14" t="s">
        <v>28</v>
      </c>
      <c r="C13" s="13" t="s">
        <v>54</v>
      </c>
      <c r="D13" s="14"/>
      <c r="E13" s="14"/>
      <c r="F13" s="14"/>
      <c r="G13" s="10">
        <f>SUM(G14:G17)</f>
        <v>53965.200000000004</v>
      </c>
      <c r="H13" s="10">
        <f>SUM(H14:H16)</f>
        <v>43181.2</v>
      </c>
      <c r="I13" s="10">
        <f>SUM(I14:I16)</f>
        <v>7715.2</v>
      </c>
      <c r="J13" s="10">
        <f>SUM(J14:J17)</f>
        <v>3068.8</v>
      </c>
      <c r="K13" s="10">
        <v>0</v>
      </c>
      <c r="L13" s="6"/>
    </row>
    <row r="14" spans="1:12" ht="62.25" customHeight="1" x14ac:dyDescent="0.25">
      <c r="A14" s="22" t="s">
        <v>14</v>
      </c>
      <c r="B14" s="15" t="s">
        <v>34</v>
      </c>
      <c r="C14" s="13" t="s">
        <v>54</v>
      </c>
      <c r="D14" s="14" t="s">
        <v>30</v>
      </c>
      <c r="E14" s="14" t="s">
        <v>38</v>
      </c>
      <c r="F14" s="14" t="s">
        <v>46</v>
      </c>
      <c r="G14" s="10">
        <f>SUM(H14:K14)</f>
        <v>11454.8</v>
      </c>
      <c r="H14" s="10">
        <v>9211.2000000000007</v>
      </c>
      <c r="I14" s="10">
        <v>1454.8</v>
      </c>
      <c r="J14" s="10">
        <v>788.8</v>
      </c>
      <c r="K14" s="10">
        <v>0</v>
      </c>
    </row>
    <row r="15" spans="1:12" ht="60" customHeight="1" x14ac:dyDescent="0.25">
      <c r="A15" s="22" t="s">
        <v>10</v>
      </c>
      <c r="B15" s="15" t="s">
        <v>25</v>
      </c>
      <c r="C15" s="13" t="s">
        <v>54</v>
      </c>
      <c r="D15" s="14" t="s">
        <v>31</v>
      </c>
      <c r="E15" s="14" t="s">
        <v>32</v>
      </c>
      <c r="F15" s="14" t="s">
        <v>46</v>
      </c>
      <c r="G15" s="10">
        <f>SUM(H15:K15)</f>
        <v>33970</v>
      </c>
      <c r="H15" s="10">
        <v>33970</v>
      </c>
      <c r="I15" s="10">
        <v>0</v>
      </c>
      <c r="J15" s="10">
        <v>0</v>
      </c>
      <c r="K15" s="10">
        <v>0</v>
      </c>
    </row>
    <row r="16" spans="1:12" ht="45.75" customHeight="1" x14ac:dyDescent="0.25">
      <c r="A16" s="16" t="s">
        <v>11</v>
      </c>
      <c r="B16" s="15" t="s">
        <v>41</v>
      </c>
      <c r="C16" s="13" t="s">
        <v>54</v>
      </c>
      <c r="D16" s="14" t="s">
        <v>42</v>
      </c>
      <c r="E16" s="14" t="s">
        <v>26</v>
      </c>
      <c r="F16" s="14" t="s">
        <v>46</v>
      </c>
      <c r="G16" s="10">
        <f>SUM(I16:K16)</f>
        <v>6260.4</v>
      </c>
      <c r="H16" s="18">
        <v>0</v>
      </c>
      <c r="I16" s="10">
        <v>6260.4</v>
      </c>
      <c r="J16" s="10">
        <v>0</v>
      </c>
      <c r="K16" s="10">
        <v>0</v>
      </c>
    </row>
    <row r="17" spans="1:15" ht="114" customHeight="1" x14ac:dyDescent="0.25">
      <c r="A17" s="16" t="s">
        <v>12</v>
      </c>
      <c r="B17" s="15" t="s">
        <v>63</v>
      </c>
      <c r="C17" s="13" t="s">
        <v>64</v>
      </c>
      <c r="D17" s="14" t="s">
        <v>49</v>
      </c>
      <c r="E17" s="14" t="s">
        <v>48</v>
      </c>
      <c r="F17" s="14" t="s">
        <v>46</v>
      </c>
      <c r="G17" s="10">
        <f>SUM(H17:K17)</f>
        <v>2280</v>
      </c>
      <c r="H17" s="20">
        <v>0</v>
      </c>
      <c r="I17" s="10">
        <v>0</v>
      </c>
      <c r="J17" s="10">
        <v>2280</v>
      </c>
      <c r="K17" s="10">
        <v>0</v>
      </c>
    </row>
    <row r="18" spans="1:15" ht="142.9" customHeight="1" x14ac:dyDescent="0.25">
      <c r="A18" s="22" t="s">
        <v>1</v>
      </c>
      <c r="B18" s="15" t="s">
        <v>39</v>
      </c>
      <c r="C18" s="13" t="s">
        <v>67</v>
      </c>
      <c r="D18" s="14"/>
      <c r="E18" s="14"/>
      <c r="F18" s="14"/>
      <c r="G18" s="10">
        <f>SUM(G19)</f>
        <v>307520.30000000005</v>
      </c>
      <c r="H18" s="10">
        <f>SUM(H20:H21)</f>
        <v>124936.4</v>
      </c>
      <c r="I18" s="10">
        <f>SUM(I19)</f>
        <v>178655</v>
      </c>
      <c r="J18" s="10">
        <f>SUM(J20:J22)</f>
        <v>3928.9</v>
      </c>
      <c r="K18" s="10">
        <f>SUM(K20:K21)</f>
        <v>0</v>
      </c>
    </row>
    <row r="19" spans="1:15" ht="105.75" customHeight="1" x14ac:dyDescent="0.25">
      <c r="A19" s="22" t="s">
        <v>3</v>
      </c>
      <c r="B19" s="15" t="s">
        <v>29</v>
      </c>
      <c r="C19" s="13" t="s">
        <v>68</v>
      </c>
      <c r="D19" s="14"/>
      <c r="E19" s="14"/>
      <c r="F19" s="14"/>
      <c r="G19" s="10">
        <f>SUM(G20:G22)</f>
        <v>307520.30000000005</v>
      </c>
      <c r="H19" s="10">
        <f>SUM(H20:H22)</f>
        <v>124936.4</v>
      </c>
      <c r="I19" s="10">
        <f>SUM(I20:I22)</f>
        <v>178655</v>
      </c>
      <c r="J19" s="10">
        <f>SUM(J20:J22)</f>
        <v>3928.9</v>
      </c>
      <c r="K19" s="10">
        <v>0</v>
      </c>
      <c r="L19" s="6"/>
    </row>
    <row r="20" spans="1:15" ht="101.45" customHeight="1" x14ac:dyDescent="0.25">
      <c r="A20" s="22" t="s">
        <v>19</v>
      </c>
      <c r="B20" s="15" t="s">
        <v>27</v>
      </c>
      <c r="C20" s="13" t="s">
        <v>55</v>
      </c>
      <c r="D20" s="14" t="s">
        <v>43</v>
      </c>
      <c r="E20" s="14" t="s">
        <v>40</v>
      </c>
      <c r="F20" s="14" t="s">
        <v>46</v>
      </c>
      <c r="G20" s="10">
        <f>SUM(H20:K20)</f>
        <v>177606.6</v>
      </c>
      <c r="H20" s="10">
        <v>0</v>
      </c>
      <c r="I20" s="10">
        <v>177606.6</v>
      </c>
      <c r="J20" s="10">
        <v>0</v>
      </c>
      <c r="K20" s="10">
        <v>0</v>
      </c>
    </row>
    <row r="21" spans="1:15" ht="90" customHeight="1" x14ac:dyDescent="0.25">
      <c r="A21" s="22" t="s">
        <v>20</v>
      </c>
      <c r="B21" s="15" t="s">
        <v>52</v>
      </c>
      <c r="C21" s="13" t="s">
        <v>55</v>
      </c>
      <c r="D21" s="14" t="s">
        <v>44</v>
      </c>
      <c r="E21" s="14" t="s">
        <v>33</v>
      </c>
      <c r="F21" s="14" t="s">
        <v>46</v>
      </c>
      <c r="G21" s="10">
        <f>SUM(H21:K21)</f>
        <v>128865.29999999999</v>
      </c>
      <c r="H21" s="10">
        <v>124936.4</v>
      </c>
      <c r="I21" s="10">
        <v>0</v>
      </c>
      <c r="J21" s="10">
        <v>3928.9</v>
      </c>
      <c r="K21" s="10">
        <f t="shared" ref="K21" si="0">K23</f>
        <v>0</v>
      </c>
      <c r="L21" s="3"/>
      <c r="M21" s="3"/>
      <c r="N21" s="3"/>
      <c r="O21" s="2"/>
    </row>
    <row r="22" spans="1:15" ht="126.75" customHeight="1" x14ac:dyDescent="0.25">
      <c r="A22" s="22" t="s">
        <v>35</v>
      </c>
      <c r="B22" s="19" t="s">
        <v>36</v>
      </c>
      <c r="C22" s="13" t="s">
        <v>64</v>
      </c>
      <c r="D22" s="14" t="s">
        <v>60</v>
      </c>
      <c r="E22" s="14" t="s">
        <v>58</v>
      </c>
      <c r="F22" s="14" t="s">
        <v>46</v>
      </c>
      <c r="G22" s="10">
        <f>SUM(H22:K22)</f>
        <v>1048.4000000000001</v>
      </c>
      <c r="H22" s="10">
        <v>0</v>
      </c>
      <c r="I22" s="10">
        <v>1048.4000000000001</v>
      </c>
      <c r="J22" s="10">
        <v>0</v>
      </c>
      <c r="K22" s="10">
        <v>0</v>
      </c>
      <c r="L22" s="3"/>
      <c r="M22" s="3"/>
      <c r="N22" s="3"/>
      <c r="O22" s="2"/>
    </row>
    <row r="23" spans="1:15" ht="79.5" customHeight="1" x14ac:dyDescent="0.25">
      <c r="A23" s="22" t="s">
        <v>50</v>
      </c>
      <c r="B23" s="17" t="s">
        <v>51</v>
      </c>
      <c r="C23" s="13" t="s">
        <v>64</v>
      </c>
      <c r="D23" s="27" t="s">
        <v>57</v>
      </c>
      <c r="E23" s="27" t="s">
        <v>56</v>
      </c>
      <c r="F23" s="14" t="s">
        <v>46</v>
      </c>
      <c r="G23" s="10">
        <f>SUM(H23:K23)</f>
        <v>5337.8</v>
      </c>
      <c r="H23" s="10">
        <v>0</v>
      </c>
      <c r="I23" s="10">
        <v>0</v>
      </c>
      <c r="J23" s="10">
        <v>5337.8</v>
      </c>
      <c r="K23" s="10">
        <v>0</v>
      </c>
      <c r="L23" s="3"/>
      <c r="M23" s="3"/>
      <c r="N23" s="3"/>
      <c r="O23" s="2"/>
    </row>
    <row r="24" spans="1:15" ht="33" customHeight="1" x14ac:dyDescent="0.25">
      <c r="A24" s="21" t="s">
        <v>21</v>
      </c>
      <c r="B24" s="14" t="s">
        <v>23</v>
      </c>
      <c r="C24" s="14"/>
      <c r="D24" s="14"/>
      <c r="E24" s="14"/>
      <c r="F24" s="14"/>
      <c r="G24" s="10">
        <f>SUM(G12,G18,G23,)</f>
        <v>366823.30000000005</v>
      </c>
      <c r="H24" s="10">
        <f>SUM(H12,H18,H23,)</f>
        <v>168117.59999999998</v>
      </c>
      <c r="I24" s="10">
        <f>SUM(I12,I18,I23,)</f>
        <v>186370.2</v>
      </c>
      <c r="J24" s="10">
        <f>SUM(J12,J18,J23,)</f>
        <v>12335.5</v>
      </c>
      <c r="K24" s="10">
        <f>SUM(K12,K18,K23)</f>
        <v>0</v>
      </c>
      <c r="L24" s="23" t="s">
        <v>61</v>
      </c>
    </row>
    <row r="25" spans="1:15" s="1" customFormat="1" ht="45" customHeight="1" x14ac:dyDescent="0.35">
      <c r="A25" s="11"/>
      <c r="B25" s="29" t="s">
        <v>65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s="1" customFormat="1" ht="31.5" customHeight="1" x14ac:dyDescent="0.35">
      <c r="A26" s="11"/>
      <c r="B26" s="29" t="s">
        <v>66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s="1" customFormat="1" ht="31.5" customHeight="1" x14ac:dyDescent="0.35">
      <c r="A27" s="11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22.5" customHeight="1" x14ac:dyDescent="0.25">
      <c r="A28" s="5"/>
      <c r="B28" s="28"/>
      <c r="C28" s="28"/>
      <c r="D28" s="28"/>
      <c r="E28" s="28"/>
      <c r="F28" s="28"/>
      <c r="G28" s="28"/>
      <c r="H28" s="28"/>
      <c r="I28" s="28"/>
      <c r="J28" s="28"/>
      <c r="K28" s="28"/>
    </row>
  </sheetData>
  <mergeCells count="18">
    <mergeCell ref="A3:L3"/>
    <mergeCell ref="H1:L1"/>
    <mergeCell ref="H2:L2"/>
    <mergeCell ref="E9:E10"/>
    <mergeCell ref="F9:F10"/>
    <mergeCell ref="H4:L4"/>
    <mergeCell ref="H5:L5"/>
    <mergeCell ref="A6:K6"/>
    <mergeCell ref="A7:K7"/>
    <mergeCell ref="A9:A10"/>
    <mergeCell ref="B28:K28"/>
    <mergeCell ref="B25:O25"/>
    <mergeCell ref="B26:O26"/>
    <mergeCell ref="B27:O27"/>
    <mergeCell ref="G9:K9"/>
    <mergeCell ref="B9:B10"/>
    <mergeCell ref="C9:C10"/>
    <mergeCell ref="D9:D10"/>
  </mergeCells>
  <pageMargins left="0.31496062992125984" right="0.31496062992125984" top="0.35433070866141736" bottom="0.15748031496062992" header="0.31496062992125984" footer="0.31496062992125984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9</vt:lpstr>
      <vt:lpstr>'таблица 9'!Заголовки_для_печати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2015-10-02T12:30:53Z</dcterms:modified>
</cp:coreProperties>
</file>