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9'!$21:$21</definedName>
    <definedName name="_xlnm.Print_Area" localSheetId="0">'таблица 9'!$A$1:$L$56</definedName>
  </definedNames>
  <calcPr fullCalcOnLoad="1"/>
</workbook>
</file>

<file path=xl/sharedStrings.xml><?xml version="1.0" encoding="utf-8"?>
<sst xmlns="http://schemas.openxmlformats.org/spreadsheetml/2006/main" count="189" uniqueCount="133">
  <si>
    <t>1.</t>
  </si>
  <si>
    <t>1.1.</t>
  </si>
  <si>
    <t>2.1.</t>
  </si>
  <si>
    <t>областной бюджет</t>
  </si>
  <si>
    <t>внебюджетные источники</t>
  </si>
  <si>
    <t xml:space="preserve">всего </t>
  </si>
  <si>
    <t>бюджет города</t>
  </si>
  <si>
    <t>Срок реализации (дата)</t>
  </si>
  <si>
    <t>Ответственный исполнитель (руководитель/ФИО)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</si>
  <si>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</si>
  <si>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</si>
  <si>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</si>
  <si>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№      п/п</t>
  </si>
  <si>
    <t>Итого по программе</t>
  </si>
  <si>
    <t xml:space="preserve">Управляющий делами Администрации города                                                                                                            </t>
  </si>
  <si>
    <t>Объем расходов на 2015 год (тыс. руб.)</t>
  </si>
  <si>
    <t>Ежеквартальная проверка работы автоматической пожарной сигнализации, системы оповещения и управления эвакуацией при пожаре</t>
  </si>
  <si>
    <t>повышение защищенности от пожаров</t>
  </si>
  <si>
    <t>1.1.1.</t>
  </si>
  <si>
    <t>Подведение годовых итогов по защите населения от чрезвычайных ситуаций, в соответствии с планом основных мероприятий</t>
  </si>
  <si>
    <t>Соответствие нормам обеспечения процесса обучения</t>
  </si>
  <si>
    <t>Соответсвие нормам обеспечения ЕДДС</t>
  </si>
  <si>
    <t xml:space="preserve">Использование на проведение аварийно-восстановительных работ при ликвидации последствий чрезвычайных ситуаций </t>
  </si>
  <si>
    <t>1.2.1.</t>
  </si>
  <si>
    <t>1.2.</t>
  </si>
  <si>
    <t>1.2.2.</t>
  </si>
  <si>
    <t>1.2.2.1.</t>
  </si>
  <si>
    <t>1.2.2.2.</t>
  </si>
  <si>
    <t>1.2.2.3.</t>
  </si>
  <si>
    <t>1.2.3.</t>
  </si>
  <si>
    <t>1.2.4.</t>
  </si>
  <si>
    <t>1.2.4.1.</t>
  </si>
  <si>
    <t>1.2.4.2.</t>
  </si>
  <si>
    <t>1.2.5.</t>
  </si>
  <si>
    <t>2.</t>
  </si>
  <si>
    <t>2.2.</t>
  </si>
  <si>
    <t>Подведение итогов по защите населения от чрезвычайных ситуаций, в соответствии с планом основных мероприятий</t>
  </si>
  <si>
    <t>1.2.5.1.</t>
  </si>
  <si>
    <t>Ожидаемый результат (краткое описание)</t>
  </si>
  <si>
    <t>19 января 2015 года</t>
  </si>
  <si>
    <t>обеспечение и поддержание в готовности сил и средств АСФ для ликвидации последствий чрезвычайных ситуаций (происшествий)</t>
  </si>
  <si>
    <t>обеспечение оборудованием и наглядными пособиями учебного процесса по вопросам гражданской обороны и чрезвычайных ситуаций, проводимого отделом подготовки населения, руководящего состава и должностных лиц в области безопасности жизнедеятельности</t>
  </si>
  <si>
    <t>своевременное информирование населения об угрозе и возникновении чрезвычайных ситуаций (происшествий)</t>
  </si>
  <si>
    <t>своевременное информирование об угрозе и возникновении чрезвычайных ситуаций (происшествий)</t>
  </si>
  <si>
    <t>обеспечение мероприятий по ликвидации чрезвычайных ситуаций</t>
  </si>
  <si>
    <t>Соответствие нормам обеспечения АСФ</t>
  </si>
  <si>
    <t>Ю.А. Лубенцов</t>
  </si>
  <si>
    <t>1.2.5.2.</t>
  </si>
  <si>
    <t>1.2.5.3.</t>
  </si>
  <si>
    <t>1.2.5.4.</t>
  </si>
  <si>
    <t>1.2.6.</t>
  </si>
  <si>
    <t xml:space="preserve">Использование при проведении аварийно-восстановительных работ для ликвидации последствий чрезвычайных ситуаций </t>
  </si>
  <si>
    <t>1.2.6.1.</t>
  </si>
  <si>
    <t>1.1.2.</t>
  </si>
  <si>
    <t xml:space="preserve"> декабрь 2015 года</t>
  </si>
  <si>
    <t>октябрь 2015 года</t>
  </si>
  <si>
    <t>1.2.2.4.</t>
  </si>
  <si>
    <t>Соответствие нормам техники безопасности труда АСФ</t>
  </si>
  <si>
    <t>декабрь 2015 года</t>
  </si>
  <si>
    <t>1.2.2.5.</t>
  </si>
  <si>
    <t>1.2.2.6.</t>
  </si>
  <si>
    <t>Приложение</t>
  </si>
  <si>
    <t>к распоряжению</t>
  </si>
  <si>
    <t>Администрации города</t>
  </si>
  <si>
    <t xml:space="preserve">                        </t>
  </si>
  <si>
    <t xml:space="preserve">                     </t>
  </si>
  <si>
    <t xml:space="preserve">к распоряжению                                   
</t>
  </si>
  <si>
    <t>Подпрограмма № 1                       «Защита от чрезвычайных ситуаций»</t>
  </si>
  <si>
    <t xml:space="preserve">   </t>
  </si>
  <si>
    <t>Подпрограмма № 2                      «Обеспечение безопасности на водных объектах»</t>
  </si>
  <si>
    <t>Ведущий инженер по пожарной безопасности МБУ города Новошахтинска «Управление по делам ГО и ЧС» – Маврин В.А.</t>
  </si>
  <si>
    <t>Ведущий инженер по пожарной безопасности МБУ города Новошахтинска  «Управление по делам ГО и ЧС» – Маврин В.А.</t>
  </si>
  <si>
    <t>Начальник АСФ МБУ города Новошахтинска  «Управление по делам ГО и ЧС»  – Полока Г.А.</t>
  </si>
  <si>
    <t>Начальник отдела подготовки МБУ города Новошахтинска  «Управление по делам ГО и ЧС»  – Кинах В.А.</t>
  </si>
  <si>
    <t>Начальник ЕДДС - «112» МБУ города Новошахтинска  «Управление по делам ГО и ЧС»  – Волков В.М.</t>
  </si>
  <si>
    <t>Начальник ЕДДС – «112» МБУ города Новошахтинска  «Управление по делам ГО и ЧС»  –  Волков В.М.</t>
  </si>
  <si>
    <t>Начальник ЕДДС - «112» МБУ города Новошахтинска  «Управление по делам ГО и ЧС» – Волков В.М.</t>
  </si>
  <si>
    <t>Начальник ЕДДС – «112» МБУ города Новошахтинска  «Управление по делам ГО и ЧС» – Волков В.М.</t>
  </si>
  <si>
    <t>Начальник ЕДДС – «112» МБУ города Новошахтинска  «Управление по делам ГО и ЧС»  - Волков В.М.</t>
  </si>
  <si>
    <t>Заместитель начальника по чрезвычайным ситуациям и пожарной безопасности МБУ города Новошахтинска  «Управление по делам ГО и ЧС»  – Воищева Н.И.</t>
  </si>
  <si>
    <t>».</t>
  </si>
  <si>
    <t>июнь – август 2015 года</t>
  </si>
  <si>
    <t>январь – июнь 2015 года</t>
  </si>
  <si>
    <t>май – декабрь 2015 года</t>
  </si>
  <si>
    <t>июнь – декабрь 2015 года</t>
  </si>
  <si>
    <t>январь – декабрь 2015 года</t>
  </si>
  <si>
    <t>апрель – декабрь 2015 года</t>
  </si>
  <si>
    <t>Установка автоматической пожарной сигнализации, системы оповещения и управления эвакуацией при пожаре в здании МБУ города Новошахтинска «Управление по делам ГО и ЧС»</t>
  </si>
  <si>
    <t>установление автоматической пожарной сигнализации, системы оповещения и управления эвакуацией при пожаре в здании МБУ города Новошахтинска «Управление по делам ГО и ЧС»</t>
  </si>
  <si>
    <t>Проверка и поддержание в готовности сил и средств АСФ для ликвидации последствий чрезвычайных ситуаций (происшествий)</t>
  </si>
  <si>
    <t>Проведение ежемесячных, квартальных и годовой проверок системы оповещения населения в соответствии с планом основных мероприятий и информирование  путем интернет-связи об угрозе возникновения чрезвычайных ситуаций (происшествий)</t>
  </si>
  <si>
    <t>совершенствование ЕДДС муниципального образования «Город Новошахтинск» и системы «112»</t>
  </si>
  <si>
    <t>отсутствие несчастных случаев на водных объектах</t>
  </si>
  <si>
    <t>«Приложение</t>
  </si>
  <si>
    <t xml:space="preserve">           </t>
  </si>
  <si>
    <t xml:space="preserve">               </t>
  </si>
  <si>
    <t xml:space="preserve"> от 31.12.2014 № 281 </t>
  </si>
  <si>
    <t xml:space="preserve">Изменения, вносимые  в приложение к распоряжению Администрации города от 31.12.2014 № 281 «Об утверждении плана реализации муниципальной программы города Новошахтинска «Защита населения и территории города Новошахтинска от чрезвычайных ситуаций, обеспечение пожарной безопасности и безопасности людей на водных объектах» на 2015 год </t>
  </si>
  <si>
    <t xml:space="preserve">     Приложение к распоряжению Администрации города от 31.12.2014 № 281 изложить в следующей редакции:</t>
  </si>
  <si>
    <t xml:space="preserve"> реализации  муниципальной программы города Новошахтинска «Защита населения и территории города Новошахтинска от чрезвычайных ситуаций, обеспечение пожарной безопасности и безопасности людей на водных объектах» на 2015 год</t>
  </si>
  <si>
    <t xml:space="preserve">Мероприятие.                                   Техническое обслуживание автоматической пожарной сигнализации, системы оповещения и управления эвакуацией при пожаре </t>
  </si>
  <si>
    <t>Основное мероприятие.                    Пожарная безопасность</t>
  </si>
  <si>
    <t xml:space="preserve">Мероприятие.                               Дооснащение оборудованием, снаряжением и улучшение материально-технической базы </t>
  </si>
  <si>
    <t>Основное мероприятие.                        Защита от чрезвычайных ситуаций</t>
  </si>
  <si>
    <t>Заместитель начальника по чрезвычайным ситуациям и пожарной безопасности МБУ города Новошахтинска  «Управление по делам ГО и ЧС» – Воищева Н.И.</t>
  </si>
  <si>
    <t>обеспечение и поддержание в готовности сил и средств аварийно-спасательного формирования (далее – АСФ) для ликвидации последствий чрезвычайных ситуаций (происшествий), совершенствование единой дежурно-диспетчерской службы (далее – ЕДДС), системы «112» и обучения населения</t>
  </si>
  <si>
    <t>Мероприятие.                                    Резерв финансовых средств на ливидацию чрезвычайных ситуаций</t>
  </si>
  <si>
    <t xml:space="preserve">Мероприятие.                                  Дооснащение оборудованием, снаряжением и улучшение материально-технической базы АСФ </t>
  </si>
  <si>
    <t>Мероприятие.                                Приобретение одежды, обуви форменной для спасателей и средств индивидуальной защиты</t>
  </si>
  <si>
    <t>Мероприятие                           Приобретение костюмов изолирующих "Стрелец АЖ" (скафандр), 3 шт.</t>
  </si>
  <si>
    <t>Мероприятие.                               Приобретение материальных запасов для безперебойной работы спасателей, техники, оборудования и инструмента при проведении аварийно-спасательных работ</t>
  </si>
  <si>
    <t>Мероприятие.                              Приобретение компрессора электрического</t>
  </si>
  <si>
    <t>Мероприятие.                                  Проведение специальной оценки труда АСФ</t>
  </si>
  <si>
    <t>Начальник АСФ МБУ города Новошахтинска  «Управление по делам ГО и ЧС» – Полока Г.А.</t>
  </si>
  <si>
    <t>Мероприятие.                                  Проведение текущего ремонта автомобильной техники АСФ</t>
  </si>
  <si>
    <t>Мероприятие.                                    Улучшение учебной и материально-технической базы отдела подготовки</t>
  </si>
  <si>
    <t xml:space="preserve">Мероприятие.                                         Оплата интернет-услуг </t>
  </si>
  <si>
    <t xml:space="preserve">Мероприятие.                                 Поддержание в готовности системы оповещения населения города </t>
  </si>
  <si>
    <t>Ведущий инженер по чрезвычайным ситуациям МБУ города Новошахтинска  «Управление по делам ГО и ЧС»  – Прасковина Е.Н.</t>
  </si>
  <si>
    <t>Ведущий инженер по чрезвычайным ситуациям МБУ города Новошахтинска  «Управление по делам ГО и ЧС» – Прасковина Е.Н.</t>
  </si>
  <si>
    <t>Проведение ежемесячных, квартальных и годовой проверок системы оповещения населения в соответствии с планом основных мероприятий и информирование населения путем СМС-рассылок об угрозе возникновения чрезвычайных ситуаций (происшествий)</t>
  </si>
  <si>
    <t>Мероприятие.                                           Оплата услуг по СМС-рассылке</t>
  </si>
  <si>
    <t>Мероприятие.                                        Развитие ЕДДС</t>
  </si>
  <si>
    <t>Начальник ЕДДС – «112» МБУ города Новошахтинска  «Управление по делам ГО и ЧС»  – Волков В.М.</t>
  </si>
  <si>
    <t>Мероприятие.                                Приобретение и установка сплитсистем для серверной ЕДДС</t>
  </si>
  <si>
    <t>Мероприятие.                                  Приобретение стола однотумбового</t>
  </si>
  <si>
    <t>Мероприятие.                                Приобретение форменной одежды для службы ЕДДС – «112»</t>
  </si>
  <si>
    <t>Мероприятие.                              Приобретение электротоваров для оборудования комнаты ЕДДС – «112»</t>
  </si>
  <si>
    <t>Мероприятие.                                            Резерв материальных запасов на ливидацию чрезвычайных ситуаций</t>
  </si>
  <si>
    <t>Мероиприятие.                             Приобретение термосов для обеспечения горячим питанием граждан, пострадавших при чрезвычайных ситуациях</t>
  </si>
  <si>
    <t>Основное мероприятие.                Организация мероприятий по безопасному проведению Крещенских купаний на Соколовском водохранилище</t>
  </si>
  <si>
    <t>Мероиприятие.                                               Дежурство спасателей на пляже Соколовского водохранилища в летний период</t>
  </si>
  <si>
    <t>от 31.12.2015  № 256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</si>
</sst>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textRotation="90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textRotation="90" wrapText="1"/>
    </xf>
    <xf numFmtId="0" fontId="2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top" wrapText="1"/>
    </xf>
    <xf numFmtId="165" fontId="43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165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3" fillId="33" borderId="0" xfId="0" applyNumberFormat="1" applyFont="1" applyFill="1" applyAlignment="1">
      <alignment horizontal="center" vertical="top" wrapText="1"/>
    </xf>
    <xf numFmtId="0" fontId="43" fillId="33" borderId="0" xfId="0" applyNumberFormat="1" applyFont="1" applyFill="1" applyAlignment="1">
      <alignment horizontal="left" vertical="top" wrapText="1"/>
    </xf>
    <xf numFmtId="0" fontId="43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43" fillId="33" borderId="10" xfId="0" applyNumberFormat="1" applyFont="1" applyFill="1" applyBorder="1" applyAlignment="1">
      <alignment horizontal="center" vertical="top" wrapText="1"/>
    </xf>
    <xf numFmtId="165" fontId="43" fillId="0" borderId="10" xfId="0" applyNumberFormat="1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14" fontId="43" fillId="0" borderId="1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 horizontal="left"/>
    </xf>
    <xf numFmtId="0" fontId="43" fillId="0" borderId="10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43" fillId="33" borderId="0" xfId="0" applyFont="1" applyFill="1" applyAlignment="1">
      <alignment horizontal="left" wrapText="1"/>
    </xf>
    <xf numFmtId="0" fontId="43" fillId="33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view="pageBreakPreview" zoomScale="50" zoomScaleSheetLayoutView="50" workbookViewId="0" topLeftCell="A1">
      <pane xSplit="6" ySplit="21" topLeftCell="G46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E12" sqref="E12:F12"/>
    </sheetView>
  </sheetViews>
  <sheetFormatPr defaultColWidth="9.140625" defaultRowHeight="15"/>
  <cols>
    <col min="1" max="1" width="9.57421875" style="11" customWidth="1"/>
    <col min="2" max="2" width="41.28125" style="11" customWidth="1"/>
    <col min="3" max="3" width="32.00390625" style="11" customWidth="1"/>
    <col min="4" max="4" width="39.8515625" style="11" customWidth="1"/>
    <col min="5" max="5" width="40.421875" style="11" customWidth="1"/>
    <col min="6" max="6" width="47.7109375" style="11" customWidth="1"/>
    <col min="7" max="7" width="10.57421875" style="11" customWidth="1"/>
    <col min="8" max="8" width="10.140625" style="11" customWidth="1"/>
    <col min="9" max="9" width="10.28125" style="11" customWidth="1"/>
    <col min="10" max="10" width="12.7109375" style="11" customWidth="1"/>
    <col min="11" max="11" width="9.00390625" style="11" customWidth="1"/>
    <col min="12" max="12" width="3.8515625" style="1" customWidth="1"/>
    <col min="13" max="16384" width="9.140625" style="1" customWidth="1"/>
  </cols>
  <sheetData>
    <row r="1" spans="1:12" ht="20.25">
      <c r="A1" s="52" t="s">
        <v>94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1" customHeight="1">
      <c r="A3" s="40"/>
      <c r="B3" s="40"/>
      <c r="C3" s="40"/>
      <c r="D3" s="40"/>
      <c r="E3" s="40" t="s">
        <v>64</v>
      </c>
      <c r="F3" s="44"/>
      <c r="G3" s="51" t="s">
        <v>61</v>
      </c>
      <c r="H3" s="46"/>
      <c r="I3" s="46"/>
      <c r="J3" s="46"/>
      <c r="K3" s="46"/>
      <c r="L3" s="44"/>
    </row>
    <row r="4" spans="1:12" ht="24" customHeight="1">
      <c r="A4" s="40"/>
      <c r="B4" s="40"/>
      <c r="C4" s="40"/>
      <c r="D4" s="40"/>
      <c r="E4" s="44" t="s">
        <v>65</v>
      </c>
      <c r="F4" s="3"/>
      <c r="G4" s="51" t="s">
        <v>62</v>
      </c>
      <c r="H4" s="46"/>
      <c r="I4" s="46"/>
      <c r="J4" s="46"/>
      <c r="K4" s="46"/>
      <c r="L4" s="44"/>
    </row>
    <row r="5" spans="1:12" ht="3" customHeight="1" hidden="1">
      <c r="A5" s="40"/>
      <c r="B5" s="40"/>
      <c r="C5" s="40"/>
      <c r="D5" s="40"/>
      <c r="E5" s="44"/>
      <c r="F5" s="44"/>
      <c r="G5" s="44"/>
      <c r="H5" s="44"/>
      <c r="I5" s="44"/>
      <c r="J5" s="44"/>
      <c r="K5" s="44"/>
      <c r="L5" s="44"/>
    </row>
    <row r="6" spans="1:12" ht="21" customHeight="1">
      <c r="A6" s="40"/>
      <c r="B6" s="40"/>
      <c r="C6" s="40"/>
      <c r="D6" s="40"/>
      <c r="E6" s="44"/>
      <c r="F6" s="44"/>
      <c r="G6" s="51" t="s">
        <v>63</v>
      </c>
      <c r="H6" s="46"/>
      <c r="I6" s="46"/>
      <c r="J6" s="46"/>
      <c r="K6" s="46"/>
      <c r="L6" s="44"/>
    </row>
    <row r="7" spans="1:12" ht="27" customHeight="1">
      <c r="A7" s="40"/>
      <c r="B7" s="40"/>
      <c r="C7" s="40"/>
      <c r="D7" s="40"/>
      <c r="E7" s="44"/>
      <c r="F7" s="44"/>
      <c r="G7" s="51" t="s">
        <v>132</v>
      </c>
      <c r="H7" s="46"/>
      <c r="I7" s="46"/>
      <c r="J7" s="46"/>
      <c r="K7" s="44"/>
      <c r="L7" s="44"/>
    </row>
    <row r="8" spans="1:12" ht="81.75" customHeight="1">
      <c r="A8" s="40"/>
      <c r="B8" s="48" t="s">
        <v>97</v>
      </c>
      <c r="C8" s="48"/>
      <c r="D8" s="48"/>
      <c r="E8" s="48"/>
      <c r="F8" s="48"/>
      <c r="G8" s="58"/>
      <c r="H8" s="58"/>
      <c r="I8" s="58"/>
      <c r="J8" s="58"/>
      <c r="K8" s="44"/>
      <c r="L8" s="44"/>
    </row>
    <row r="9" spans="1:10" s="3" customFormat="1" ht="22.5" customHeight="1">
      <c r="A9" s="9"/>
      <c r="B9" s="49" t="s">
        <v>98</v>
      </c>
      <c r="C9" s="50"/>
      <c r="D9" s="50"/>
      <c r="E9" s="50"/>
      <c r="F9" s="50"/>
      <c r="G9" s="50"/>
      <c r="H9" s="50"/>
      <c r="I9" s="50"/>
      <c r="J9" s="50"/>
    </row>
    <row r="10" spans="1:12" s="3" customFormat="1" ht="20.25" customHeight="1">
      <c r="A10" s="9"/>
      <c r="B10" s="9"/>
      <c r="C10" s="9"/>
      <c r="D10" s="9"/>
      <c r="G10" s="45" t="s">
        <v>93</v>
      </c>
      <c r="H10" s="46"/>
      <c r="I10" s="46"/>
      <c r="J10" s="46"/>
      <c r="K10" s="46"/>
      <c r="L10" s="46"/>
    </row>
    <row r="11" spans="1:12" s="3" customFormat="1" ht="18.75" customHeight="1">
      <c r="A11" s="9"/>
      <c r="B11" s="9"/>
      <c r="C11" s="9"/>
      <c r="E11" s="47" t="s">
        <v>95</v>
      </c>
      <c r="F11" s="47"/>
      <c r="G11" s="45" t="s">
        <v>66</v>
      </c>
      <c r="H11" s="46"/>
      <c r="I11" s="46"/>
      <c r="J11" s="46"/>
      <c r="K11" s="46"/>
      <c r="L11" s="46"/>
    </row>
    <row r="12" spans="1:11" s="3" customFormat="1" ht="27" customHeight="1">
      <c r="A12" s="9"/>
      <c r="B12" s="9"/>
      <c r="C12" s="9"/>
      <c r="D12" s="35"/>
      <c r="E12" s="47" t="s">
        <v>64</v>
      </c>
      <c r="F12" s="47"/>
      <c r="G12" s="45" t="s">
        <v>63</v>
      </c>
      <c r="H12" s="46"/>
      <c r="I12" s="46"/>
      <c r="J12" s="46"/>
      <c r="K12" s="46"/>
    </row>
    <row r="13" spans="1:12" s="3" customFormat="1" ht="21">
      <c r="A13" s="9"/>
      <c r="B13" s="9"/>
      <c r="C13" s="9"/>
      <c r="D13" s="35"/>
      <c r="E13" s="48" t="s">
        <v>65</v>
      </c>
      <c r="F13" s="48"/>
      <c r="G13" s="51" t="s">
        <v>96</v>
      </c>
      <c r="H13" s="46"/>
      <c r="I13" s="46"/>
      <c r="J13" s="46"/>
      <c r="K13" s="46"/>
      <c r="L13" s="4"/>
    </row>
    <row r="14" spans="1:12" s="3" customFormat="1" ht="11.25" customHeight="1">
      <c r="A14" s="9"/>
      <c r="B14" s="9"/>
      <c r="C14" s="9"/>
      <c r="D14" s="35"/>
      <c r="E14" s="9"/>
      <c r="F14" s="40"/>
      <c r="G14" s="40"/>
      <c r="H14" s="40"/>
      <c r="I14" s="40"/>
      <c r="J14" s="40"/>
      <c r="K14" s="40"/>
      <c r="L14" s="4"/>
    </row>
    <row r="15" spans="1:12" s="3" customFormat="1" ht="16.5" customHeight="1" hidden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4"/>
    </row>
    <row r="16" spans="1:11" s="3" customFormat="1" ht="20.25" hidden="1">
      <c r="A16" s="48" t="s">
        <v>10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3" customFormat="1" ht="20.25">
      <c r="A17" s="48" t="s">
        <v>10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s="3" customFormat="1" ht="45.75" customHeight="1">
      <c r="A18" s="48" t="s">
        <v>99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5" customHeight="1">
      <c r="A19" s="56" t="s">
        <v>12</v>
      </c>
      <c r="B19" s="56" t="s">
        <v>11</v>
      </c>
      <c r="C19" s="56" t="s">
        <v>8</v>
      </c>
      <c r="D19" s="56" t="s">
        <v>68</v>
      </c>
      <c r="E19" s="56" t="s">
        <v>38</v>
      </c>
      <c r="F19" s="56" t="s">
        <v>7</v>
      </c>
      <c r="G19" s="53" t="s">
        <v>15</v>
      </c>
      <c r="H19" s="53"/>
      <c r="I19" s="53"/>
      <c r="J19" s="53"/>
      <c r="K19" s="53"/>
    </row>
    <row r="20" spans="1:12" ht="98.25" customHeight="1">
      <c r="A20" s="57"/>
      <c r="B20" s="57"/>
      <c r="C20" s="57"/>
      <c r="D20" s="57"/>
      <c r="E20" s="57"/>
      <c r="F20" s="57"/>
      <c r="G20" s="12" t="s">
        <v>5</v>
      </c>
      <c r="H20" s="12" t="s">
        <v>3</v>
      </c>
      <c r="I20" s="12" t="s">
        <v>9</v>
      </c>
      <c r="J20" s="12" t="s">
        <v>6</v>
      </c>
      <c r="K20" s="12" t="s">
        <v>4</v>
      </c>
      <c r="L20" s="2"/>
    </row>
    <row r="21" spans="1:11" ht="20.25" customHeight="1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8">
        <v>8</v>
      </c>
      <c r="I21" s="8">
        <v>9</v>
      </c>
      <c r="J21" s="8">
        <v>10</v>
      </c>
      <c r="K21" s="8">
        <v>11</v>
      </c>
    </row>
    <row r="22" spans="1:11" ht="30.75" customHeight="1">
      <c r="A22" s="27" t="s">
        <v>0</v>
      </c>
      <c r="B22" s="36" t="s">
        <v>67</v>
      </c>
      <c r="C22" s="27"/>
      <c r="D22" s="27"/>
      <c r="E22" s="27"/>
      <c r="F22" s="27"/>
      <c r="G22" s="32">
        <f>G23+G26</f>
        <v>1048</v>
      </c>
      <c r="H22" s="32">
        <f>H23+H26</f>
        <v>0</v>
      </c>
      <c r="I22" s="32">
        <f>I23+I26</f>
        <v>0</v>
      </c>
      <c r="J22" s="32">
        <f>J23+J26</f>
        <v>665.5</v>
      </c>
      <c r="K22" s="32">
        <f>K23+K26</f>
        <v>382.50000000000006</v>
      </c>
    </row>
    <row r="23" spans="1:11" ht="81.75" customHeight="1">
      <c r="A23" s="29" t="s">
        <v>1</v>
      </c>
      <c r="B23" s="15" t="s">
        <v>101</v>
      </c>
      <c r="C23" s="13" t="s">
        <v>70</v>
      </c>
      <c r="D23" s="30" t="s">
        <v>16</v>
      </c>
      <c r="E23" s="15" t="s">
        <v>17</v>
      </c>
      <c r="F23" s="30" t="s">
        <v>85</v>
      </c>
      <c r="G23" s="16">
        <f aca="true" t="shared" si="0" ref="G23:G39">SUM(H23:K23)</f>
        <v>66.3</v>
      </c>
      <c r="H23" s="16">
        <f>H24</f>
        <v>0</v>
      </c>
      <c r="I23" s="16">
        <f>I24</f>
        <v>0</v>
      </c>
      <c r="J23" s="16">
        <f>J24+J25</f>
        <v>59.7</v>
      </c>
      <c r="K23" s="16">
        <f>K24</f>
        <v>6.6</v>
      </c>
    </row>
    <row r="24" spans="1:11" ht="92.25" customHeight="1">
      <c r="A24" s="29" t="s">
        <v>18</v>
      </c>
      <c r="B24" s="14" t="s">
        <v>100</v>
      </c>
      <c r="C24" s="13" t="s">
        <v>71</v>
      </c>
      <c r="D24" s="30" t="s">
        <v>16</v>
      </c>
      <c r="E24" s="15" t="s">
        <v>17</v>
      </c>
      <c r="F24" s="30" t="s">
        <v>85</v>
      </c>
      <c r="G24" s="16">
        <f t="shared" si="0"/>
        <v>6.6</v>
      </c>
      <c r="H24" s="16">
        <v>0</v>
      </c>
      <c r="I24" s="16">
        <v>0</v>
      </c>
      <c r="J24" s="16">
        <v>0</v>
      </c>
      <c r="K24" s="16">
        <v>6.6</v>
      </c>
    </row>
    <row r="25" spans="1:11" ht="93" customHeight="1">
      <c r="A25" s="29" t="s">
        <v>53</v>
      </c>
      <c r="B25" s="14" t="s">
        <v>102</v>
      </c>
      <c r="C25" s="13" t="s">
        <v>71</v>
      </c>
      <c r="D25" s="30" t="s">
        <v>87</v>
      </c>
      <c r="E25" s="30" t="s">
        <v>88</v>
      </c>
      <c r="F25" s="30" t="s">
        <v>54</v>
      </c>
      <c r="G25" s="16">
        <f>SUM(H25:K25)</f>
        <v>59.7</v>
      </c>
      <c r="H25" s="16">
        <v>0</v>
      </c>
      <c r="I25" s="16">
        <v>0</v>
      </c>
      <c r="J25" s="16">
        <v>59.7</v>
      </c>
      <c r="K25" s="16">
        <v>0</v>
      </c>
    </row>
    <row r="26" spans="1:11" ht="157.5" customHeight="1">
      <c r="A26" s="31" t="s">
        <v>24</v>
      </c>
      <c r="B26" s="14" t="s">
        <v>103</v>
      </c>
      <c r="C26" s="13" t="s">
        <v>104</v>
      </c>
      <c r="D26" s="30" t="s">
        <v>19</v>
      </c>
      <c r="E26" s="15" t="s">
        <v>105</v>
      </c>
      <c r="F26" s="30" t="s">
        <v>85</v>
      </c>
      <c r="G26" s="16">
        <f t="shared" si="0"/>
        <v>981.7</v>
      </c>
      <c r="H26" s="16">
        <f>H28+H35+H36+H39</f>
        <v>0</v>
      </c>
      <c r="I26" s="16">
        <f>I28+I35+I36+I39</f>
        <v>0</v>
      </c>
      <c r="J26" s="16">
        <f>J27+J28+J35+J36+J39</f>
        <v>605.8</v>
      </c>
      <c r="K26" s="16">
        <f>K27+K28+K35+K36+K39+K44</f>
        <v>375.90000000000003</v>
      </c>
    </row>
    <row r="27" spans="1:11" ht="111.75" customHeight="1">
      <c r="A27" s="31" t="s">
        <v>23</v>
      </c>
      <c r="B27" s="14" t="s">
        <v>106</v>
      </c>
      <c r="C27" s="13" t="s">
        <v>79</v>
      </c>
      <c r="D27" s="30" t="s">
        <v>22</v>
      </c>
      <c r="E27" s="15" t="s">
        <v>44</v>
      </c>
      <c r="F27" s="30" t="s">
        <v>85</v>
      </c>
      <c r="G27" s="16">
        <f t="shared" si="0"/>
        <v>351.8</v>
      </c>
      <c r="H27" s="16">
        <v>0</v>
      </c>
      <c r="I27" s="16">
        <v>0</v>
      </c>
      <c r="J27" s="16">
        <v>351.8</v>
      </c>
      <c r="K27" s="16">
        <v>0</v>
      </c>
    </row>
    <row r="28" spans="1:11" ht="81" customHeight="1">
      <c r="A28" s="27" t="s">
        <v>25</v>
      </c>
      <c r="B28" s="28" t="s">
        <v>107</v>
      </c>
      <c r="C28" s="28" t="s">
        <v>72</v>
      </c>
      <c r="D28" s="30" t="s">
        <v>45</v>
      </c>
      <c r="E28" s="28" t="s">
        <v>40</v>
      </c>
      <c r="F28" s="30" t="s">
        <v>85</v>
      </c>
      <c r="G28" s="16">
        <f t="shared" si="0"/>
        <v>436</v>
      </c>
      <c r="H28" s="32">
        <v>0</v>
      </c>
      <c r="I28" s="32">
        <v>0</v>
      </c>
      <c r="J28" s="32">
        <f>SUM(J29:J31)</f>
        <v>142.6</v>
      </c>
      <c r="K28" s="32">
        <f>SUM(K29:K34)</f>
        <v>293.40000000000003</v>
      </c>
    </row>
    <row r="29" spans="1:11" ht="82.5" customHeight="1">
      <c r="A29" s="27" t="s">
        <v>26</v>
      </c>
      <c r="B29" s="28" t="s">
        <v>109</v>
      </c>
      <c r="C29" s="28" t="s">
        <v>72</v>
      </c>
      <c r="D29" s="30" t="s">
        <v>45</v>
      </c>
      <c r="E29" s="28" t="s">
        <v>40</v>
      </c>
      <c r="F29" s="30" t="s">
        <v>55</v>
      </c>
      <c r="G29" s="16">
        <f t="shared" si="0"/>
        <v>149.8</v>
      </c>
      <c r="H29" s="32">
        <v>0</v>
      </c>
      <c r="I29" s="32">
        <v>0</v>
      </c>
      <c r="J29" s="32">
        <v>0</v>
      </c>
      <c r="K29" s="32">
        <v>149.8</v>
      </c>
    </row>
    <row r="30" spans="1:11" ht="82.5" customHeight="1">
      <c r="A30" s="27" t="s">
        <v>27</v>
      </c>
      <c r="B30" s="28" t="s">
        <v>108</v>
      </c>
      <c r="C30" s="28" t="s">
        <v>72</v>
      </c>
      <c r="D30" s="30" t="s">
        <v>45</v>
      </c>
      <c r="E30" s="28" t="s">
        <v>40</v>
      </c>
      <c r="F30" s="30" t="s">
        <v>86</v>
      </c>
      <c r="G30" s="16">
        <f t="shared" si="0"/>
        <v>171.6</v>
      </c>
      <c r="H30" s="32">
        <v>0</v>
      </c>
      <c r="I30" s="32">
        <v>0</v>
      </c>
      <c r="J30" s="32">
        <v>142.6</v>
      </c>
      <c r="K30" s="32">
        <v>29</v>
      </c>
    </row>
    <row r="31" spans="1:11" ht="96.75" customHeight="1">
      <c r="A31" s="27" t="s">
        <v>28</v>
      </c>
      <c r="B31" s="28" t="s">
        <v>110</v>
      </c>
      <c r="C31" s="28" t="s">
        <v>72</v>
      </c>
      <c r="D31" s="30" t="s">
        <v>45</v>
      </c>
      <c r="E31" s="28" t="s">
        <v>40</v>
      </c>
      <c r="F31" s="30" t="s">
        <v>85</v>
      </c>
      <c r="G31" s="16">
        <f t="shared" si="0"/>
        <v>71.8</v>
      </c>
      <c r="H31" s="32">
        <v>0</v>
      </c>
      <c r="I31" s="32">
        <v>0</v>
      </c>
      <c r="J31" s="32">
        <v>0</v>
      </c>
      <c r="K31" s="32">
        <v>71.8</v>
      </c>
    </row>
    <row r="32" spans="1:11" ht="78" customHeight="1">
      <c r="A32" s="27" t="s">
        <v>56</v>
      </c>
      <c r="B32" s="28" t="s">
        <v>111</v>
      </c>
      <c r="C32" s="28" t="s">
        <v>72</v>
      </c>
      <c r="D32" s="30" t="s">
        <v>45</v>
      </c>
      <c r="E32" s="28" t="s">
        <v>40</v>
      </c>
      <c r="F32" s="30" t="s">
        <v>55</v>
      </c>
      <c r="G32" s="16">
        <f>SUM(H32:K32)</f>
        <v>10</v>
      </c>
      <c r="H32" s="32">
        <v>0</v>
      </c>
      <c r="I32" s="32">
        <v>0</v>
      </c>
      <c r="J32" s="32">
        <v>0</v>
      </c>
      <c r="K32" s="32">
        <v>10</v>
      </c>
    </row>
    <row r="33" spans="1:11" ht="77.25" customHeight="1">
      <c r="A33" s="27" t="s">
        <v>59</v>
      </c>
      <c r="B33" s="28" t="s">
        <v>112</v>
      </c>
      <c r="C33" s="28" t="s">
        <v>113</v>
      </c>
      <c r="D33" s="30" t="s">
        <v>57</v>
      </c>
      <c r="E33" s="28" t="s">
        <v>40</v>
      </c>
      <c r="F33" s="30" t="s">
        <v>58</v>
      </c>
      <c r="G33" s="16">
        <f>SUM(H33:K33)</f>
        <v>12</v>
      </c>
      <c r="H33" s="32">
        <v>0</v>
      </c>
      <c r="I33" s="32">
        <v>0</v>
      </c>
      <c r="J33" s="32">
        <v>0</v>
      </c>
      <c r="K33" s="32">
        <v>12</v>
      </c>
    </row>
    <row r="34" spans="1:11" ht="79.5" customHeight="1">
      <c r="A34" s="27" t="s">
        <v>60</v>
      </c>
      <c r="B34" s="28" t="s">
        <v>114</v>
      </c>
      <c r="C34" s="28" t="s">
        <v>72</v>
      </c>
      <c r="D34" s="30" t="s">
        <v>89</v>
      </c>
      <c r="E34" s="28" t="s">
        <v>40</v>
      </c>
      <c r="F34" s="30" t="s">
        <v>85</v>
      </c>
      <c r="G34" s="16">
        <f>SUM(H34:K34)</f>
        <v>20.8</v>
      </c>
      <c r="H34" s="32">
        <v>0</v>
      </c>
      <c r="I34" s="32">
        <v>0</v>
      </c>
      <c r="J34" s="32">
        <v>0</v>
      </c>
      <c r="K34" s="32">
        <v>20.8</v>
      </c>
    </row>
    <row r="35" spans="1:11" ht="129" customHeight="1">
      <c r="A35" s="27" t="s">
        <v>29</v>
      </c>
      <c r="B35" s="33" t="s">
        <v>115</v>
      </c>
      <c r="C35" s="28" t="s">
        <v>73</v>
      </c>
      <c r="D35" s="30" t="s">
        <v>20</v>
      </c>
      <c r="E35" s="28" t="s">
        <v>41</v>
      </c>
      <c r="F35" s="30" t="s">
        <v>58</v>
      </c>
      <c r="G35" s="16">
        <f t="shared" si="0"/>
        <v>2</v>
      </c>
      <c r="H35" s="32">
        <v>0</v>
      </c>
      <c r="I35" s="32">
        <v>0</v>
      </c>
      <c r="J35" s="32">
        <v>0</v>
      </c>
      <c r="K35" s="32">
        <v>2</v>
      </c>
    </row>
    <row r="36" spans="1:11" ht="144" customHeight="1">
      <c r="A36" s="27" t="s">
        <v>30</v>
      </c>
      <c r="B36" s="28" t="s">
        <v>117</v>
      </c>
      <c r="C36" s="28" t="s">
        <v>118</v>
      </c>
      <c r="D36" s="30" t="s">
        <v>120</v>
      </c>
      <c r="E36" s="28" t="s">
        <v>42</v>
      </c>
      <c r="F36" s="30" t="s">
        <v>85</v>
      </c>
      <c r="G36" s="16">
        <f t="shared" si="0"/>
        <v>26.3</v>
      </c>
      <c r="H36" s="32">
        <f>SUM(H37:H38)</f>
        <v>0</v>
      </c>
      <c r="I36" s="32">
        <f>SUM(I37:I38)</f>
        <v>0</v>
      </c>
      <c r="J36" s="32">
        <f>SUM(J37:J38)</f>
        <v>2.3</v>
      </c>
      <c r="K36" s="32">
        <f>SUM(K37:K38)</f>
        <v>24</v>
      </c>
    </row>
    <row r="37" spans="1:11" ht="147" customHeight="1">
      <c r="A37" s="27" t="s">
        <v>31</v>
      </c>
      <c r="B37" s="28" t="s">
        <v>121</v>
      </c>
      <c r="C37" s="28" t="s">
        <v>119</v>
      </c>
      <c r="D37" s="30" t="s">
        <v>120</v>
      </c>
      <c r="E37" s="28" t="s">
        <v>42</v>
      </c>
      <c r="F37" s="30" t="s">
        <v>85</v>
      </c>
      <c r="G37" s="16">
        <f t="shared" si="0"/>
        <v>2.3</v>
      </c>
      <c r="H37" s="32">
        <v>0</v>
      </c>
      <c r="I37" s="32">
        <v>0</v>
      </c>
      <c r="J37" s="32">
        <v>2.3</v>
      </c>
      <c r="K37" s="32">
        <v>0</v>
      </c>
    </row>
    <row r="38" spans="1:11" ht="122.25" customHeight="1">
      <c r="A38" s="27" t="s">
        <v>32</v>
      </c>
      <c r="B38" s="28" t="s">
        <v>116</v>
      </c>
      <c r="C38" s="28" t="s">
        <v>74</v>
      </c>
      <c r="D38" s="30" t="s">
        <v>90</v>
      </c>
      <c r="E38" s="28" t="s">
        <v>43</v>
      </c>
      <c r="F38" s="30" t="s">
        <v>85</v>
      </c>
      <c r="G38" s="16">
        <f t="shared" si="0"/>
        <v>24</v>
      </c>
      <c r="H38" s="32">
        <v>0</v>
      </c>
      <c r="I38" s="32">
        <v>0</v>
      </c>
      <c r="J38" s="32">
        <v>0</v>
      </c>
      <c r="K38" s="32">
        <v>24</v>
      </c>
    </row>
    <row r="39" spans="1:11" ht="63" customHeight="1">
      <c r="A39" s="27" t="s">
        <v>33</v>
      </c>
      <c r="B39" s="33" t="s">
        <v>122</v>
      </c>
      <c r="C39" s="28" t="s">
        <v>123</v>
      </c>
      <c r="D39" s="30" t="s">
        <v>21</v>
      </c>
      <c r="E39" s="28" t="s">
        <v>91</v>
      </c>
      <c r="F39" s="30" t="s">
        <v>85</v>
      </c>
      <c r="G39" s="16">
        <f t="shared" si="0"/>
        <v>138.6</v>
      </c>
      <c r="H39" s="32">
        <v>0</v>
      </c>
      <c r="I39" s="32">
        <v>0</v>
      </c>
      <c r="J39" s="32">
        <v>109.1</v>
      </c>
      <c r="K39" s="32">
        <v>29.5</v>
      </c>
    </row>
    <row r="40" spans="1:11" ht="60.75" customHeight="1">
      <c r="A40" s="27" t="s">
        <v>37</v>
      </c>
      <c r="B40" s="33" t="s">
        <v>124</v>
      </c>
      <c r="C40" s="28" t="s">
        <v>75</v>
      </c>
      <c r="D40" s="30" t="s">
        <v>21</v>
      </c>
      <c r="E40" s="28" t="s">
        <v>91</v>
      </c>
      <c r="F40" s="30" t="s">
        <v>84</v>
      </c>
      <c r="G40" s="16">
        <f aca="true" t="shared" si="1" ref="G40:G45">SUM(H40:K40)</f>
        <v>94.1</v>
      </c>
      <c r="H40" s="32">
        <v>0</v>
      </c>
      <c r="I40" s="32">
        <v>0</v>
      </c>
      <c r="J40" s="32">
        <v>94.1</v>
      </c>
      <c r="K40" s="32">
        <v>0</v>
      </c>
    </row>
    <row r="41" spans="1:11" ht="66" customHeight="1">
      <c r="A41" s="27" t="s">
        <v>47</v>
      </c>
      <c r="B41" s="33" t="s">
        <v>126</v>
      </c>
      <c r="C41" s="28" t="s">
        <v>76</v>
      </c>
      <c r="D41" s="30" t="s">
        <v>21</v>
      </c>
      <c r="E41" s="28" t="s">
        <v>91</v>
      </c>
      <c r="F41" s="30" t="s">
        <v>83</v>
      </c>
      <c r="G41" s="16">
        <f t="shared" si="1"/>
        <v>15</v>
      </c>
      <c r="H41" s="32">
        <v>0</v>
      </c>
      <c r="I41" s="32">
        <v>0</v>
      </c>
      <c r="J41" s="32">
        <v>15</v>
      </c>
      <c r="K41" s="32">
        <v>0</v>
      </c>
    </row>
    <row r="42" spans="1:11" ht="48" customHeight="1">
      <c r="A42" s="27" t="s">
        <v>48</v>
      </c>
      <c r="B42" s="33" t="s">
        <v>125</v>
      </c>
      <c r="C42" s="28" t="s">
        <v>77</v>
      </c>
      <c r="D42" s="30" t="s">
        <v>21</v>
      </c>
      <c r="E42" s="28" t="s">
        <v>91</v>
      </c>
      <c r="F42" s="30" t="s">
        <v>82</v>
      </c>
      <c r="G42" s="16">
        <f t="shared" si="1"/>
        <v>5</v>
      </c>
      <c r="H42" s="32">
        <v>0</v>
      </c>
      <c r="I42" s="32">
        <v>0</v>
      </c>
      <c r="J42" s="32">
        <v>0</v>
      </c>
      <c r="K42" s="32">
        <v>5</v>
      </c>
    </row>
    <row r="43" spans="1:11" ht="64.5" customHeight="1">
      <c r="A43" s="27" t="s">
        <v>49</v>
      </c>
      <c r="B43" s="33" t="s">
        <v>127</v>
      </c>
      <c r="C43" s="28" t="s">
        <v>78</v>
      </c>
      <c r="D43" s="30" t="s">
        <v>21</v>
      </c>
      <c r="E43" s="28" t="s">
        <v>91</v>
      </c>
      <c r="F43" s="30" t="s">
        <v>82</v>
      </c>
      <c r="G43" s="16">
        <f t="shared" si="1"/>
        <v>24.5</v>
      </c>
      <c r="H43" s="32">
        <v>0</v>
      </c>
      <c r="I43" s="32">
        <v>0</v>
      </c>
      <c r="J43" s="32">
        <v>0</v>
      </c>
      <c r="K43" s="32">
        <v>24.5</v>
      </c>
    </row>
    <row r="44" spans="1:11" ht="113.25" customHeight="1">
      <c r="A44" s="27" t="s">
        <v>50</v>
      </c>
      <c r="B44" s="33" t="s">
        <v>128</v>
      </c>
      <c r="C44" s="13" t="s">
        <v>79</v>
      </c>
      <c r="D44" s="30" t="s">
        <v>51</v>
      </c>
      <c r="E44" s="15" t="s">
        <v>44</v>
      </c>
      <c r="F44" s="30" t="s">
        <v>82</v>
      </c>
      <c r="G44" s="16">
        <f t="shared" si="1"/>
        <v>27</v>
      </c>
      <c r="H44" s="32">
        <f>H45</f>
        <v>0</v>
      </c>
      <c r="I44" s="32">
        <f>I45</f>
        <v>0</v>
      </c>
      <c r="J44" s="32">
        <f>J45</f>
        <v>0</v>
      </c>
      <c r="K44" s="32">
        <f>K45</f>
        <v>27</v>
      </c>
    </row>
    <row r="45" spans="1:11" ht="109.5" customHeight="1">
      <c r="A45" s="27" t="s">
        <v>52</v>
      </c>
      <c r="B45" s="33" t="s">
        <v>129</v>
      </c>
      <c r="C45" s="13" t="s">
        <v>79</v>
      </c>
      <c r="D45" s="30" t="s">
        <v>51</v>
      </c>
      <c r="E45" s="15" t="s">
        <v>44</v>
      </c>
      <c r="F45" s="30" t="s">
        <v>82</v>
      </c>
      <c r="G45" s="16">
        <f t="shared" si="1"/>
        <v>27</v>
      </c>
      <c r="H45" s="32">
        <v>0</v>
      </c>
      <c r="I45" s="32">
        <v>0</v>
      </c>
      <c r="J45" s="32">
        <v>0</v>
      </c>
      <c r="K45" s="32">
        <v>27</v>
      </c>
    </row>
    <row r="46" spans="1:11" ht="48" customHeight="1">
      <c r="A46" s="27" t="s">
        <v>34</v>
      </c>
      <c r="B46" s="33" t="s">
        <v>69</v>
      </c>
      <c r="C46" s="28"/>
      <c r="D46" s="30"/>
      <c r="E46" s="28"/>
      <c r="F46" s="30"/>
      <c r="G46" s="32">
        <v>0</v>
      </c>
      <c r="H46" s="32">
        <v>0</v>
      </c>
      <c r="I46" s="32">
        <v>0</v>
      </c>
      <c r="J46" s="32">
        <v>0</v>
      </c>
      <c r="K46" s="32">
        <v>0</v>
      </c>
    </row>
    <row r="47" spans="1:11" ht="63" customHeight="1">
      <c r="A47" s="27" t="s">
        <v>2</v>
      </c>
      <c r="B47" s="33" t="s">
        <v>130</v>
      </c>
      <c r="C47" s="28" t="s">
        <v>72</v>
      </c>
      <c r="D47" s="30" t="s">
        <v>36</v>
      </c>
      <c r="E47" s="28" t="s">
        <v>92</v>
      </c>
      <c r="F47" s="34" t="s">
        <v>39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</row>
    <row r="48" spans="1:11" ht="66" customHeight="1">
      <c r="A48" s="27" t="s">
        <v>35</v>
      </c>
      <c r="B48" s="33" t="s">
        <v>131</v>
      </c>
      <c r="C48" s="28" t="s">
        <v>72</v>
      </c>
      <c r="D48" s="30" t="s">
        <v>36</v>
      </c>
      <c r="E48" s="28" t="s">
        <v>92</v>
      </c>
      <c r="F48" s="30" t="s">
        <v>81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</row>
    <row r="49" spans="1:11" ht="15">
      <c r="A49" s="27"/>
      <c r="B49" s="28"/>
      <c r="C49" s="28"/>
      <c r="D49" s="30"/>
      <c r="E49" s="28"/>
      <c r="F49" s="30"/>
      <c r="G49" s="32"/>
      <c r="H49" s="32"/>
      <c r="I49" s="32"/>
      <c r="J49" s="32"/>
      <c r="K49" s="32"/>
    </row>
    <row r="50" spans="1:11" ht="15">
      <c r="A50" s="27"/>
      <c r="B50" s="28" t="s">
        <v>13</v>
      </c>
      <c r="C50" s="28"/>
      <c r="D50" s="28"/>
      <c r="E50" s="28"/>
      <c r="F50" s="28"/>
      <c r="G50" s="32">
        <f>G23+G26</f>
        <v>1048</v>
      </c>
      <c r="H50" s="32">
        <f>H23+H26</f>
        <v>0</v>
      </c>
      <c r="I50" s="32">
        <f>I23+I26</f>
        <v>0</v>
      </c>
      <c r="J50" s="32">
        <f>J23+J26</f>
        <v>665.5</v>
      </c>
      <c r="K50" s="32">
        <f>K23+K26</f>
        <v>382.50000000000006</v>
      </c>
    </row>
    <row r="51" spans="1:12" ht="15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1" t="s">
        <v>80</v>
      </c>
    </row>
    <row r="52" spans="1:11" ht="5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2" ht="15.75" customHeight="1" hidden="1">
      <c r="A53" s="17"/>
      <c r="B53" s="18"/>
      <c r="C53" s="18"/>
      <c r="D53" s="18"/>
      <c r="E53" s="18"/>
      <c r="F53" s="18"/>
      <c r="G53" s="19"/>
      <c r="H53" s="19"/>
      <c r="I53" s="19"/>
      <c r="J53" s="19"/>
      <c r="K53" s="19"/>
      <c r="L53" s="3"/>
    </row>
    <row r="54" spans="1:12" ht="15.75" customHeight="1" hidden="1">
      <c r="A54" s="22"/>
      <c r="B54" s="55"/>
      <c r="C54" s="55"/>
      <c r="D54" s="55"/>
      <c r="E54" s="55"/>
      <c r="F54" s="55"/>
      <c r="G54" s="55"/>
      <c r="H54" s="55"/>
      <c r="I54" s="55"/>
      <c r="J54" s="41"/>
      <c r="K54" s="41"/>
      <c r="L54" s="42"/>
    </row>
    <row r="55" spans="1:12" ht="15.75" customHeight="1" hidden="1">
      <c r="A55" s="17"/>
      <c r="B55" s="18"/>
      <c r="C55" s="18"/>
      <c r="D55" s="18"/>
      <c r="E55" s="18"/>
      <c r="F55" s="18"/>
      <c r="G55" s="19"/>
      <c r="H55" s="19"/>
      <c r="I55" s="19"/>
      <c r="J55" s="19"/>
      <c r="K55" s="19"/>
      <c r="L55" s="3"/>
    </row>
    <row r="56" spans="1:15" ht="18" customHeight="1">
      <c r="A56" s="20"/>
      <c r="B56" s="54" t="s">
        <v>14</v>
      </c>
      <c r="C56" s="54"/>
      <c r="D56" s="54"/>
      <c r="E56" s="54"/>
      <c r="F56" s="21"/>
      <c r="G56" s="60" t="s">
        <v>46</v>
      </c>
      <c r="H56" s="60"/>
      <c r="I56" s="60"/>
      <c r="J56" s="21"/>
      <c r="K56" s="21"/>
      <c r="L56" s="7"/>
      <c r="M56" s="7"/>
      <c r="N56" s="7"/>
      <c r="O56" s="7"/>
    </row>
    <row r="57" spans="1:15" ht="24" customHeight="1">
      <c r="A57" s="20"/>
      <c r="B57" s="37"/>
      <c r="C57" s="37"/>
      <c r="D57" s="37"/>
      <c r="E57" s="37"/>
      <c r="F57" s="38"/>
      <c r="G57" s="38"/>
      <c r="H57" s="38"/>
      <c r="I57" s="38"/>
      <c r="J57" s="38"/>
      <c r="K57" s="38"/>
      <c r="L57" s="7"/>
      <c r="M57" s="7"/>
      <c r="N57" s="7"/>
      <c r="O57" s="7"/>
    </row>
    <row r="58" spans="1:15" ht="21" customHeight="1">
      <c r="A58" s="20"/>
      <c r="B58" s="54"/>
      <c r="C58" s="54"/>
      <c r="D58" s="54"/>
      <c r="E58" s="38"/>
      <c r="F58" s="38"/>
      <c r="G58" s="54"/>
      <c r="H58" s="54"/>
      <c r="I58" s="38"/>
      <c r="J58" s="38"/>
      <c r="K58" s="38"/>
      <c r="L58" s="7"/>
      <c r="M58" s="7"/>
      <c r="N58" s="7"/>
      <c r="O58" s="7"/>
    </row>
    <row r="59" spans="1:15" ht="21" customHeight="1">
      <c r="A59" s="20"/>
      <c r="B59" s="37"/>
      <c r="C59" s="37"/>
      <c r="D59" s="37"/>
      <c r="E59" s="38"/>
      <c r="F59" s="38"/>
      <c r="G59" s="37"/>
      <c r="H59" s="37"/>
      <c r="I59" s="38"/>
      <c r="J59" s="38"/>
      <c r="K59" s="38"/>
      <c r="L59" s="7"/>
      <c r="M59" s="7"/>
      <c r="N59" s="7"/>
      <c r="O59" s="7"/>
    </row>
    <row r="60" spans="1:15" ht="22.5" customHeight="1">
      <c r="A60" s="20"/>
      <c r="B60" s="54"/>
      <c r="C60" s="54"/>
      <c r="D60" s="54"/>
      <c r="E60" s="54"/>
      <c r="F60" s="38"/>
      <c r="G60" s="54"/>
      <c r="H60" s="54"/>
      <c r="I60" s="38"/>
      <c r="J60" s="38"/>
      <c r="K60" s="38"/>
      <c r="L60" s="7"/>
      <c r="M60" s="7"/>
      <c r="N60" s="7"/>
      <c r="O60" s="7"/>
    </row>
    <row r="61" spans="2:15" ht="18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7"/>
      <c r="M61" s="7"/>
      <c r="N61" s="7"/>
      <c r="O61" s="7"/>
    </row>
    <row r="62" spans="1:15" s="5" customFormat="1" ht="21" customHeight="1">
      <c r="A62" s="23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s="5" customFormat="1" ht="22.5" customHeight="1">
      <c r="A63" s="23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43"/>
      <c r="M63" s="43"/>
      <c r="N63" s="43"/>
      <c r="O63" s="43"/>
    </row>
    <row r="64" spans="1:11" s="6" customFormat="1" ht="15" customHeight="1">
      <c r="A64" s="24"/>
      <c r="B64" s="61"/>
      <c r="C64" s="61"/>
      <c r="D64" s="61"/>
      <c r="E64" s="62"/>
      <c r="F64" s="62"/>
      <c r="G64" s="25"/>
      <c r="H64" s="25"/>
      <c r="I64" s="25"/>
      <c r="J64" s="25"/>
      <c r="K64" s="25"/>
    </row>
    <row r="65" spans="1:11" s="5" customFormat="1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</sheetData>
  <sheetProtection/>
  <mergeCells count="38">
    <mergeCell ref="B64:D64"/>
    <mergeCell ref="E64:F64"/>
    <mergeCell ref="F19:F20"/>
    <mergeCell ref="B60:E60"/>
    <mergeCell ref="B19:B20"/>
    <mergeCell ref="C19:C20"/>
    <mergeCell ref="B62:O62"/>
    <mergeCell ref="G60:H60"/>
    <mergeCell ref="D19:D20"/>
    <mergeCell ref="B54:D54"/>
    <mergeCell ref="G63:K63"/>
    <mergeCell ref="E19:E20"/>
    <mergeCell ref="B63:F63"/>
    <mergeCell ref="G54:I54"/>
    <mergeCell ref="B56:E56"/>
    <mergeCell ref="G56:I56"/>
    <mergeCell ref="G19:K19"/>
    <mergeCell ref="A16:K16"/>
    <mergeCell ref="A18:K18"/>
    <mergeCell ref="B58:D58"/>
    <mergeCell ref="G58:H58"/>
    <mergeCell ref="E54:F54"/>
    <mergeCell ref="A19:A20"/>
    <mergeCell ref="A17:K17"/>
    <mergeCell ref="G3:K3"/>
    <mergeCell ref="G4:K4"/>
    <mergeCell ref="G6:K6"/>
    <mergeCell ref="G7:J7"/>
    <mergeCell ref="G10:L10"/>
    <mergeCell ref="A1:L1"/>
    <mergeCell ref="B8:J8"/>
    <mergeCell ref="G11:L11"/>
    <mergeCell ref="E12:F12"/>
    <mergeCell ref="E13:F13"/>
    <mergeCell ref="B9:J9"/>
    <mergeCell ref="G12:K12"/>
    <mergeCell ref="G13:K13"/>
    <mergeCell ref="E11:F11"/>
  </mergeCells>
  <printOptions/>
  <pageMargins left="0.31496062992125984" right="0.11811023622047245" top="0.15748031496062992" bottom="0.15748031496062992" header="0.31496062992125984" footer="0.31496062992125984"/>
  <pageSetup fitToHeight="0" fitToWidth="1" horizontalDpi="600" verticalDpi="600" orientation="landscape" paperSize="9" scale="53" r:id="rId1"/>
  <rowBreaks count="3" manualBreakCount="3">
    <brk id="26" max="11" man="1"/>
    <brk id="36" max="11" man="1"/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2016-01-11T11:41:22Z</dcterms:modified>
  <cp:category/>
  <cp:version/>
  <cp:contentType/>
  <cp:contentStatus/>
</cp:coreProperties>
</file>