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 activeTab="3"/>
  </bookViews>
  <sheets>
    <sheet name="прил 3" sheetId="8" r:id="rId1"/>
    <sheet name="прил 4" sheetId="2" r:id="rId2"/>
    <sheet name="прил 5" sheetId="4" r:id="rId3"/>
    <sheet name="прил 9" sheetId="11" r:id="rId4"/>
  </sheets>
  <definedNames>
    <definedName name="_xlnm.Print_Titles" localSheetId="0">'прил 3'!$9:$9</definedName>
    <definedName name="_xlnm.Print_Titles" localSheetId="1">'прил 4'!$9:$9</definedName>
    <definedName name="_xlnm.Print_Area" localSheetId="0">'прил 3'!$A$1:$H$65</definedName>
    <definedName name="_xlnm.Print_Area" localSheetId="1">'прил 4'!$A$1:$R$48</definedName>
    <definedName name="_xlnm.Print_Area" localSheetId="2">'прил 5'!$A$1:$M$35</definedName>
  </definedNames>
  <calcPr calcId="145621"/>
</workbook>
</file>

<file path=xl/calcChain.xml><?xml version="1.0" encoding="utf-8"?>
<calcChain xmlns="http://schemas.openxmlformats.org/spreadsheetml/2006/main">
  <c r="K15" i="2" l="1"/>
  <c r="J15" i="2"/>
  <c r="C11" i="11"/>
  <c r="F16" i="4"/>
  <c r="F17" i="4"/>
  <c r="F14" i="4"/>
  <c r="J31" i="2"/>
  <c r="J40" i="2"/>
  <c r="J30" i="2" s="1"/>
  <c r="J11" i="2" s="1"/>
  <c r="J10" i="2" s="1"/>
  <c r="J12" i="2"/>
  <c r="J13" i="2"/>
  <c r="J14" i="2"/>
  <c r="K31" i="2"/>
  <c r="L31" i="2"/>
  <c r="M31" i="2"/>
  <c r="N31" i="2"/>
  <c r="O31" i="2"/>
  <c r="P31" i="2"/>
  <c r="K40" i="2"/>
  <c r="L40" i="2"/>
  <c r="L30" i="2" s="1"/>
  <c r="L11" i="2" s="1"/>
  <c r="L10" i="2" s="1"/>
  <c r="M40" i="2"/>
  <c r="N40" i="2"/>
  <c r="N30" i="2" s="1"/>
  <c r="N11" i="2" s="1"/>
  <c r="N10" i="2" s="1"/>
  <c r="O40" i="2"/>
  <c r="P40" i="2"/>
  <c r="K35" i="2"/>
  <c r="L35" i="2"/>
  <c r="M35" i="2"/>
  <c r="N35" i="2"/>
  <c r="O35" i="2"/>
  <c r="P35" i="2"/>
  <c r="J35" i="2"/>
  <c r="K13" i="2"/>
  <c r="L13" i="2"/>
  <c r="M13" i="2"/>
  <c r="N13" i="2"/>
  <c r="O13" i="2"/>
  <c r="P13" i="2"/>
  <c r="L15" i="2"/>
  <c r="M15" i="2"/>
  <c r="N15" i="2"/>
  <c r="O15" i="2"/>
  <c r="P15" i="2"/>
  <c r="F58" i="8"/>
  <c r="G14" i="4"/>
  <c r="G15" i="4"/>
  <c r="G16" i="4"/>
  <c r="G17" i="4"/>
  <c r="G13" i="4"/>
  <c r="H16" i="4"/>
  <c r="H17" i="4"/>
  <c r="H14" i="4"/>
  <c r="H15" i="4"/>
  <c r="H13" i="4" s="1"/>
  <c r="I14" i="4"/>
  <c r="I16" i="4"/>
  <c r="I17" i="4"/>
  <c r="I15" i="4"/>
  <c r="I13" i="4" s="1"/>
  <c r="J15" i="4"/>
  <c r="J16" i="4"/>
  <c r="J17" i="4"/>
  <c r="J14" i="4"/>
  <c r="K15" i="4"/>
  <c r="K16" i="4"/>
  <c r="K17" i="4"/>
  <c r="K14" i="4"/>
  <c r="K13" i="4"/>
  <c r="L15" i="4"/>
  <c r="L16" i="4"/>
  <c r="L17" i="4"/>
  <c r="L14" i="4"/>
  <c r="L13" i="4" s="1"/>
  <c r="F15" i="4"/>
  <c r="F18" i="4"/>
  <c r="G58" i="8"/>
  <c r="H58" i="8"/>
  <c r="G18" i="4"/>
  <c r="H18" i="4"/>
  <c r="I18" i="4"/>
  <c r="J18" i="4"/>
  <c r="K18" i="4"/>
  <c r="L18" i="4"/>
  <c r="F23" i="4"/>
  <c r="K12" i="2"/>
  <c r="K30" i="2"/>
  <c r="K11" i="2" s="1"/>
  <c r="L12" i="2"/>
  <c r="M12" i="2"/>
  <c r="M30" i="2"/>
  <c r="M11" i="2" s="1"/>
  <c r="N12" i="2"/>
  <c r="O12" i="2"/>
  <c r="O30" i="2"/>
  <c r="O11" i="2" s="1"/>
  <c r="P12" i="2"/>
  <c r="P30" i="2"/>
  <c r="P11" i="2" s="1"/>
  <c r="H23" i="4"/>
  <c r="I23" i="4"/>
  <c r="J23" i="4"/>
  <c r="K23" i="4"/>
  <c r="L23" i="4"/>
  <c r="G23" i="4"/>
  <c r="J13" i="4" l="1"/>
  <c r="F13" i="4"/>
  <c r="P10" i="2"/>
  <c r="O10" i="2"/>
  <c r="M10" i="2"/>
  <c r="K10" i="2"/>
</calcChain>
</file>

<file path=xl/sharedStrings.xml><?xml version="1.0" encoding="utf-8"?>
<sst xmlns="http://schemas.openxmlformats.org/spreadsheetml/2006/main" count="418" uniqueCount="208">
  <si>
    <t>2015 год</t>
  </si>
  <si>
    <t>Управляющий делами Администрации города</t>
  </si>
  <si>
    <t>Наименование субсидии</t>
  </si>
  <si>
    <t>в том числе:</t>
  </si>
  <si>
    <t>за счет средств бюджета города</t>
  </si>
  <si>
    <t>за счет средств областного бюджета</t>
  </si>
  <si>
    <t>за счет средств Фонда реформирования жилищно-коммунального хозяйства</t>
  </si>
  <si>
    <t>Субсидия на софинансирование повышения заработной платы работникам муниципальных учреждений культуры</t>
  </si>
  <si>
    <t>6517385</t>
  </si>
  <si>
    <t>к муниципальной программе  города Новошахтинска «Сохранение и развитие культуры и искусства»</t>
  </si>
  <si>
    <t>121</t>
  </si>
  <si>
    <t>122</t>
  </si>
  <si>
    <t>244</t>
  </si>
  <si>
    <t>0113</t>
  </si>
  <si>
    <t>6522201</t>
  </si>
  <si>
    <t>6529999</t>
  </si>
  <si>
    <t>851</t>
  </si>
  <si>
    <t>852</t>
  </si>
  <si>
    <t>6522401</t>
  </si>
  <si>
    <t>111</t>
  </si>
  <si>
    <t>112</t>
  </si>
  <si>
    <t>3.1.1.</t>
  </si>
  <si>
    <t>3.1.2.</t>
  </si>
  <si>
    <t>3.1.3.</t>
  </si>
  <si>
    <t>3.1.4.</t>
  </si>
  <si>
    <t>3.1.5.</t>
  </si>
  <si>
    <t>3.1.6.</t>
  </si>
  <si>
    <t>3.1.7.</t>
  </si>
  <si>
    <t>3.1.8.</t>
  </si>
  <si>
    <t>3.2.1.</t>
  </si>
  <si>
    <t>3.2.2.</t>
  </si>
  <si>
    <t>3.2.3.</t>
  </si>
  <si>
    <t>0702</t>
  </si>
  <si>
    <t>6510059</t>
  </si>
  <si>
    <t>611</t>
  </si>
  <si>
    <t>0801</t>
  </si>
  <si>
    <t>2.3.1.</t>
  </si>
  <si>
    <t>6517103</t>
  </si>
  <si>
    <t>612</t>
  </si>
  <si>
    <t>1201</t>
  </si>
  <si>
    <t>0804</t>
  </si>
  <si>
    <t>6520011</t>
  </si>
  <si>
    <t>6520019</t>
  </si>
  <si>
    <t>Сохранение и развитие культуры и искусства</t>
  </si>
  <si>
    <t>Развитие культуры и искусства</t>
  </si>
  <si>
    <t>Обеспечение реализации муниципальной программы города Новошахтинска «Сохранение и развитие культуры и искусства»</t>
  </si>
  <si>
    <t>МБУК «ЦБС»</t>
  </si>
  <si>
    <t>МБУК «НИКМ»</t>
  </si>
  <si>
    <t>МБУК «Новошахтинский драматический театр»</t>
  </si>
  <si>
    <t xml:space="preserve">МБУ ТРК «Несветай» </t>
  </si>
  <si>
    <t>Наименование услуги и ее содержание:</t>
  </si>
  <si>
    <t>Показатель объема услуги:</t>
  </si>
  <si>
    <t>муниципальные образовательные учреждения дополнительного образования детей в сфере культуры города Новошахтинска</t>
  </si>
  <si>
    <t>муниципальные учреждения культуры города Новошахтинска</t>
  </si>
  <si>
    <t>муниципальные образовательные учреждения дополнительного образования детей в сфере культуры города Новошахтинска;                                                      муниципальные учреждения культуры города Новошахтинска</t>
  </si>
  <si>
    <t>Развитие досуговой сферы, сохранение и развитие культуры и искусства; обеспечение максимальной доступности, повышение качества и разнообразия услуг, предоставляемых в сфере культуры</t>
  </si>
  <si>
    <t>отдел культуры Администрации города; муниципальные образовательные учреждения дополнительного образования детей в сфере культуры города Новошахтинска;                                                      муниципальные учреждения культуры города Новошахтинска</t>
  </si>
  <si>
    <t>МБУК «ГДК и К»</t>
  </si>
  <si>
    <t>МБУК «ГПК и О»</t>
  </si>
  <si>
    <t xml:space="preserve">Расходы на содержание аппарата управления отдела культуры Администрации города </t>
  </si>
  <si>
    <t>Расходы на содержание централизованной бухгалтерии отдела культуры Администрации города</t>
  </si>
  <si>
    <t xml:space="preserve">отдел культуры Администрации города </t>
  </si>
  <si>
    <t xml:space="preserve">Расходы
бюджета города, федерального и областного бюджетов и внебюджетных источников на реализацию  программы
</t>
  </si>
  <si>
    <t>1.1.а.</t>
  </si>
  <si>
    <t>1.1.б.</t>
  </si>
  <si>
    <t>1.1.в.</t>
  </si>
  <si>
    <t>1.1.г.</t>
  </si>
  <si>
    <t>Наименование  муниципальной  программы, подпрограммы муниципальной программы</t>
  </si>
  <si>
    <t>Ответственный исполнитель, соисполнители</t>
  </si>
  <si>
    <t>Итого:</t>
  </si>
  <si>
    <t>количество дипломантов и лауреатов конкурсов в областных, региональных, российских и международных творческих мероприятиях (чел.)</t>
  </si>
  <si>
    <t>Основное мероприятие. Развитие информационных и развлекательных услуг</t>
  </si>
  <si>
    <t>Основное мероприятие. Развитие массового отдыха и досуга</t>
  </si>
  <si>
    <t>Развитие дополнительного образования детей в сфере культуры</t>
  </si>
  <si>
    <t>Сохранение и развитие библиотечного дела</t>
  </si>
  <si>
    <t>Развитие массового отдыха и досуга</t>
  </si>
  <si>
    <t>Развитие музейного дела</t>
  </si>
  <si>
    <t>Развитие театрального искусства</t>
  </si>
  <si>
    <t>Развитие информационных и развлекательных услуг</t>
  </si>
  <si>
    <t>Прогноз сводных показателей муниципальных заданий на оказание муниципальных услуг</t>
  </si>
  <si>
    <t>муниципальными учреждениями культуры и искусства</t>
  </si>
  <si>
    <t>2.4.1.</t>
  </si>
  <si>
    <t>Количество посещений музея (чел.)</t>
  </si>
  <si>
    <t>Услуга по библиотечному обслуживанию населения</t>
  </si>
  <si>
    <t>Услуга развития дополнительного образования детей</t>
  </si>
  <si>
    <t>Основное мероприятие. Развитие дополнительного образования детей в сфере культуры</t>
  </si>
  <si>
    <t>Основное мероприятие. Сохранение и развитие библиотечного дела</t>
  </si>
  <si>
    <t>Количество учащихся (чел.)</t>
  </si>
  <si>
    <t>Охват детей (%)</t>
  </si>
  <si>
    <t>Количество пользователей библиотек (чел.)</t>
  </si>
  <si>
    <t>Количество книговыдач читателям (экз.)</t>
  </si>
  <si>
    <t>Количество поступлений в книжные фонды (экз.)</t>
  </si>
  <si>
    <t>Предоставление музейных экспонатов, музейных коллекций и обеспечение, хранение, учет и пополнение музейных фондов</t>
  </si>
  <si>
    <t>Культурно - досуговая деятельность</t>
  </si>
  <si>
    <t>Количество участников клубных формирований (в том числе любительских объединений и формирований самодеятельного народного творчества, чел.)</t>
  </si>
  <si>
    <t>Количество культурно-досуговых мероприятий (ед.)</t>
  </si>
  <si>
    <t>Услуги по подготовке и организации проведения спектаклей, гастролей, концертов, фестивалей, конкурсов, творческих вечеров</t>
  </si>
  <si>
    <t>Количество посетителей театра (чел.)</t>
  </si>
  <si>
    <t>Основное мероприятие. Развитие музейного дела</t>
  </si>
  <si>
    <t>Основное мероприятие. Развитие театрального искусства</t>
  </si>
  <si>
    <t>Пополнение репертуара театра (новые постановки, ед.)</t>
  </si>
  <si>
    <t>Услуги по информационной и социально - культурной деятельности</t>
  </si>
  <si>
    <t>Объем телевещания по местной телепрограмме (час. в сутки)</t>
  </si>
  <si>
    <t>1.5.</t>
  </si>
  <si>
    <t>1.6.</t>
  </si>
  <si>
    <t>1.7.</t>
  </si>
  <si>
    <t>1.8.</t>
  </si>
  <si>
    <t>1.9.</t>
  </si>
  <si>
    <t>1.10.</t>
  </si>
  <si>
    <t>1.11.</t>
  </si>
  <si>
    <t>2.5.</t>
  </si>
  <si>
    <t>2.6.</t>
  </si>
  <si>
    <t>2.7.</t>
  </si>
  <si>
    <t>2.8.</t>
  </si>
  <si>
    <t>2.9.</t>
  </si>
  <si>
    <t>2.10.</t>
  </si>
  <si>
    <t>2.11.</t>
  </si>
  <si>
    <t>3.4.</t>
  </si>
  <si>
    <t>3.5.</t>
  </si>
  <si>
    <t>3.6.</t>
  </si>
  <si>
    <t>3.7.</t>
  </si>
  <si>
    <t>5.1.</t>
  </si>
  <si>
    <t>5.2.</t>
  </si>
  <si>
    <t>5.3.</t>
  </si>
  <si>
    <t>5.4.</t>
  </si>
  <si>
    <t>5.5.</t>
  </si>
  <si>
    <t>5.6.</t>
  </si>
  <si>
    <t>5.7.</t>
  </si>
  <si>
    <t>6.1.</t>
  </si>
  <si>
    <t>6.2.</t>
  </si>
  <si>
    <t>6.3.</t>
  </si>
  <si>
    <t>6.4.</t>
  </si>
  <si>
    <t>Администрации города</t>
  </si>
  <si>
    <t>Управляющий делами</t>
  </si>
  <si>
    <t>Ю.А. Лубенцов</t>
  </si>
  <si>
    <t>1.4.</t>
  </si>
  <si>
    <t>3.2.</t>
  </si>
  <si>
    <t>3.3.</t>
  </si>
  <si>
    <t>Муниципальная программа</t>
  </si>
  <si>
    <t>всего, в том числе:</t>
  </si>
  <si>
    <t>2.2.</t>
  </si>
  <si>
    <t>2.3.</t>
  </si>
  <si>
    <t>2.4.</t>
  </si>
  <si>
    <t>Расходы бюджета города  на реализацию программы</t>
  </si>
  <si>
    <t>№  п/п</t>
  </si>
  <si>
    <t>1.а.</t>
  </si>
  <si>
    <t>1.б.</t>
  </si>
  <si>
    <t>1.в.</t>
  </si>
  <si>
    <t>1.г.</t>
  </si>
  <si>
    <t>2.1.а.</t>
  </si>
  <si>
    <t>2.1.б.</t>
  </si>
  <si>
    <t>2.1.в.</t>
  </si>
  <si>
    <t>2.1.г.</t>
  </si>
  <si>
    <t>4.</t>
  </si>
  <si>
    <t>5.</t>
  </si>
  <si>
    <t>6.</t>
  </si>
  <si>
    <t>4.1.</t>
  </si>
  <si>
    <t>4.3.</t>
  </si>
  <si>
    <t>№    п/п</t>
  </si>
  <si>
    <t xml:space="preserve">Основное мероприятие </t>
  </si>
  <si>
    <t xml:space="preserve">Мероприятие </t>
  </si>
  <si>
    <t>№ п/п</t>
  </si>
  <si>
    <t>1.</t>
  </si>
  <si>
    <t>2.</t>
  </si>
  <si>
    <t>3.</t>
  </si>
  <si>
    <t>1.1.</t>
  </si>
  <si>
    <t>1.2.</t>
  </si>
  <si>
    <t>1.3.</t>
  </si>
  <si>
    <t>2.1.</t>
  </si>
  <si>
    <t>3.1.</t>
  </si>
  <si>
    <t>4.2.</t>
  </si>
  <si>
    <t>Статус</t>
  </si>
  <si>
    <t xml:space="preserve">Наименование  муниципальной  программы, подпрограммы муниципальной программы, основного мероприятия, мероприятия подпрограммы
</t>
  </si>
  <si>
    <t xml:space="preserve">Ответственный  исполнитель,  соисполнители,  участники
</t>
  </si>
  <si>
    <t>Расходы (тыс. руб.), годы</t>
  </si>
  <si>
    <t>ГРБС</t>
  </si>
  <si>
    <t>РзПр</t>
  </si>
  <si>
    <t>ЦСР</t>
  </si>
  <si>
    <t>ВР</t>
  </si>
  <si>
    <t xml:space="preserve">Код бюджетной  классификации   
</t>
  </si>
  <si>
    <t>2014 год</t>
  </si>
  <si>
    <t>2016 год</t>
  </si>
  <si>
    <t>Х</t>
  </si>
  <si>
    <t>Оценка расходов (тыс. руб.), годы</t>
  </si>
  <si>
    <t>всего</t>
  </si>
  <si>
    <t xml:space="preserve">бюджет города </t>
  </si>
  <si>
    <t>федеральный  бюджет</t>
  </si>
  <si>
    <t>областной бюджет</t>
  </si>
  <si>
    <t>внебюджетные источники</t>
  </si>
  <si>
    <t>Источники финансирования</t>
  </si>
  <si>
    <t>Значение показателя объема услуги</t>
  </si>
  <si>
    <t>«Приложение № 3</t>
  </si>
  <si>
    <t>Наименование услуги, показателя объема услуги, подпрограммы, основного мероприятия, мероприятия подпрограммы</t>
  </si>
  <si>
    <t>Подпрограмма № 1  «Развитие культуры и искусства»</t>
  </si>
  <si>
    <t xml:space="preserve"> </t>
  </si>
  <si>
    <t xml:space="preserve">                           Ю.А. Лубенцов</t>
  </si>
  <si>
    <t>Культурно-досуговая деятельность</t>
  </si>
  <si>
    <t xml:space="preserve"> 6.  Приложение № 4 к муниципальной программе города Новошахтинска «Сохранение и развитие культуры и искусства» изложить в следующей редакции:</t>
  </si>
  <si>
    <t>«Приложение № 4</t>
  </si>
  <si>
    <t>Подпрограмма № 1</t>
  </si>
  <si>
    <t xml:space="preserve">МБОУ ДОД ДМШ; МБОУ ДОД «ДШИ»; МБОУ ДОД «ДХШ им.              Н.В. Овечкина»
</t>
  </si>
  <si>
    <t>Подпрограмма № 2</t>
  </si>
  <si>
    <t>Управляющий делами Администрации города                                                                                                    Ю.А. Лубенцов</t>
  </si>
  <si>
    <t>«Приложение № 5</t>
  </si>
  <si>
    <t xml:space="preserve">8. Дополнить приложением 9 следующего содержания:
</t>
  </si>
  <si>
    <t>«Приложение № 9</t>
  </si>
  <si>
    <t>Расходы бюджета города, областного и федерального бюджетов на оказание муниципальной услуги (тыс.руб.)</t>
  </si>
  <si>
    <t>7. Приложение № 5 к муниципальной программе города Новошахтинска «Сохранение и развитие культуры и искусства» изложить в следующей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</si>
</sst>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_-* #,##0.0_р_._-;\-* #,##0.0_р_._-;_-* &quot;-&quot;?_р_._-;_-@_-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Calibri"/>
      <family val="2"/>
    </font>
    <font>
      <sz val="8"/>
      <name val="Calibri"/>
      <family val="2"/>
    </font>
    <font>
      <sz val="14"/>
      <color indexed="8"/>
      <name val="Arial"/>
      <family val="2"/>
      <charset val="204"/>
    </font>
    <font>
      <sz val="14"/>
      <name val="Arial"/>
      <family val="2"/>
      <charset val="204"/>
    </font>
    <font>
      <sz val="16"/>
      <color indexed="8"/>
      <name val="Arial"/>
      <family val="2"/>
      <charset val="204"/>
    </font>
    <font>
      <sz val="18"/>
      <color indexed="8"/>
      <name val="Arial"/>
      <family val="2"/>
      <charset val="204"/>
    </font>
    <font>
      <sz val="20"/>
      <color indexed="8"/>
      <name val="Arial"/>
      <family val="2"/>
      <charset val="204"/>
    </font>
    <font>
      <sz val="22"/>
      <color indexed="8"/>
      <name val="Arial"/>
      <family val="2"/>
      <charset val="204"/>
    </font>
    <font>
      <sz val="24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6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horizontal="center" wrapText="1"/>
    </xf>
    <xf numFmtId="0" fontId="1" fillId="2" borderId="0" xfId="0" applyFont="1" applyFill="1" applyAlignment="1">
      <alignment wrapText="1"/>
    </xf>
    <xf numFmtId="164" fontId="1" fillId="2" borderId="0" xfId="0" applyNumberFormat="1" applyFont="1" applyFill="1" applyAlignment="1">
      <alignment horizontal="center" wrapText="1"/>
    </xf>
    <xf numFmtId="0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4" fontId="1" fillId="0" borderId="0" xfId="0" applyNumberFormat="1" applyFont="1" applyAlignment="1">
      <alignment vertical="top" wrapText="1"/>
    </xf>
    <xf numFmtId="164" fontId="1" fillId="0" borderId="1" xfId="1" applyNumberFormat="1" applyFont="1" applyBorder="1" applyAlignment="1">
      <alignment horizontal="center" vertical="top" wrapText="1"/>
    </xf>
    <xf numFmtId="164" fontId="2" fillId="0" borderId="1" xfId="1" applyNumberFormat="1" applyFont="1" applyBorder="1" applyAlignment="1">
      <alignment horizontal="center" vertical="top" wrapText="1"/>
    </xf>
    <xf numFmtId="43" fontId="1" fillId="0" borderId="0" xfId="1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4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justify" vertical="top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/>
    </xf>
    <xf numFmtId="0" fontId="5" fillId="0" borderId="1" xfId="0" applyFont="1" applyBorder="1" applyAlignment="1">
      <alignment vertical="top" wrapText="1"/>
    </xf>
    <xf numFmtId="16" fontId="5" fillId="0" borderId="1" xfId="0" applyNumberFormat="1" applyFont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left" vertical="top" wrapText="1"/>
    </xf>
    <xf numFmtId="0" fontId="5" fillId="0" borderId="0" xfId="0" applyNumberFormat="1" applyFont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top" wrapText="1"/>
    </xf>
    <xf numFmtId="0" fontId="1" fillId="0" borderId="0" xfId="0" applyFont="1" applyFill="1" applyAlignment="1">
      <alignment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/>
    <xf numFmtId="0" fontId="0" fillId="0" borderId="0" xfId="0" applyAlignment="1">
      <alignment horizontal="center" vertical="justify"/>
    </xf>
    <xf numFmtId="0" fontId="1" fillId="0" borderId="1" xfId="0" applyFont="1" applyBorder="1" applyAlignment="1">
      <alignment vertical="top"/>
    </xf>
    <xf numFmtId="165" fontId="1" fillId="0" borderId="1" xfId="0" applyNumberFormat="1" applyFont="1" applyBorder="1" applyAlignment="1">
      <alignment horizontal="center" vertical="top" wrapText="1"/>
    </xf>
    <xf numFmtId="165" fontId="1" fillId="0" borderId="1" xfId="0" applyNumberFormat="1" applyFont="1" applyBorder="1" applyAlignment="1">
      <alignment vertical="top" wrapText="1"/>
    </xf>
    <xf numFmtId="165" fontId="1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8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/>
    <xf numFmtId="0" fontId="8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165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9" fillId="0" borderId="0" xfId="0" applyNumberFormat="1" applyFont="1" applyFill="1" applyAlignment="1">
      <alignment horizontal="left" vertical="top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7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1" fillId="0" borderId="0" xfId="0" applyFont="1" applyBorder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justify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1"/>
  <sheetViews>
    <sheetView view="pageBreakPreview" zoomScale="60" zoomScaleNormal="75" workbookViewId="0">
      <selection activeCell="B20" sqref="B20:E20"/>
    </sheetView>
  </sheetViews>
  <sheetFormatPr defaultRowHeight="15" x14ac:dyDescent="0.25"/>
  <cols>
    <col min="1" max="1" width="12.7109375" bestFit="1" customWidth="1"/>
    <col min="2" max="2" width="52.42578125" customWidth="1"/>
    <col min="3" max="3" width="16.42578125" customWidth="1"/>
    <col min="4" max="4" width="17.42578125" customWidth="1"/>
    <col min="5" max="5" width="28.28515625" customWidth="1"/>
    <col min="6" max="6" width="18.5703125" customWidth="1"/>
    <col min="7" max="7" width="18.7109375" customWidth="1"/>
    <col min="8" max="8" width="23.140625" customWidth="1"/>
  </cols>
  <sheetData>
    <row r="1" spans="1:16" ht="18.600000000000001" customHeight="1" x14ac:dyDescent="0.25">
      <c r="A1" s="20"/>
      <c r="B1" s="20"/>
      <c r="C1" s="20"/>
      <c r="D1" s="20"/>
      <c r="E1" s="20"/>
      <c r="F1" s="80" t="s">
        <v>191</v>
      </c>
      <c r="G1" s="80"/>
      <c r="H1" s="80"/>
      <c r="I1" s="21"/>
      <c r="J1" s="21"/>
    </row>
    <row r="2" spans="1:16" ht="51.6" customHeight="1" x14ac:dyDescent="0.25">
      <c r="A2" s="20"/>
      <c r="B2" s="20"/>
      <c r="C2" s="20"/>
      <c r="D2" s="20"/>
      <c r="E2" s="20"/>
      <c r="F2" s="81" t="s">
        <v>9</v>
      </c>
      <c r="G2" s="81"/>
      <c r="H2" s="81"/>
      <c r="I2" s="1"/>
      <c r="J2" s="1"/>
    </row>
    <row r="3" spans="1:16" ht="11.45" customHeight="1" x14ac:dyDescent="0.25">
      <c r="A3" s="20"/>
      <c r="B3" s="20"/>
      <c r="C3" s="20"/>
      <c r="D3" s="20"/>
      <c r="E3" s="20"/>
      <c r="F3" s="24"/>
      <c r="G3" s="24"/>
      <c r="H3" s="24"/>
      <c r="I3" s="1"/>
      <c r="J3" s="1"/>
    </row>
    <row r="4" spans="1:16" ht="15.75" x14ac:dyDescent="0.25">
      <c r="A4" s="82" t="s">
        <v>79</v>
      </c>
      <c r="B4" s="82"/>
      <c r="C4" s="82"/>
      <c r="D4" s="82"/>
      <c r="E4" s="82"/>
      <c r="F4" s="82"/>
      <c r="G4" s="82"/>
      <c r="H4" s="82"/>
      <c r="I4" s="21"/>
    </row>
    <row r="5" spans="1:16" ht="15.75" x14ac:dyDescent="0.25">
      <c r="A5" s="82" t="s">
        <v>80</v>
      </c>
      <c r="B5" s="82"/>
      <c r="C5" s="82"/>
      <c r="D5" s="82"/>
      <c r="E5" s="82"/>
      <c r="F5" s="82"/>
      <c r="G5" s="82"/>
      <c r="H5" s="82"/>
      <c r="I5" s="20"/>
    </row>
    <row r="6" spans="1:16" ht="15.75" x14ac:dyDescent="0.25">
      <c r="A6" s="30"/>
      <c r="B6" s="30"/>
      <c r="C6" s="30"/>
      <c r="D6" s="30"/>
      <c r="E6" s="30"/>
      <c r="F6" s="30"/>
      <c r="G6" s="30"/>
      <c r="H6" s="30"/>
      <c r="I6" s="20"/>
    </row>
    <row r="7" spans="1:16" ht="53.25" customHeight="1" x14ac:dyDescent="0.25">
      <c r="A7" s="75" t="s">
        <v>161</v>
      </c>
      <c r="B7" s="75" t="s">
        <v>192</v>
      </c>
      <c r="C7" s="75" t="s">
        <v>190</v>
      </c>
      <c r="D7" s="75"/>
      <c r="E7" s="75"/>
      <c r="F7" s="75" t="s">
        <v>206</v>
      </c>
      <c r="G7" s="75"/>
      <c r="H7" s="75"/>
      <c r="I7" s="1"/>
      <c r="J7" s="19"/>
      <c r="K7" s="19"/>
      <c r="L7" s="19"/>
      <c r="M7" s="19"/>
      <c r="N7" s="19"/>
      <c r="O7" s="19"/>
      <c r="P7" s="19"/>
    </row>
    <row r="8" spans="1:16" ht="51.75" customHeight="1" x14ac:dyDescent="0.25">
      <c r="A8" s="75"/>
      <c r="B8" s="75"/>
      <c r="C8" s="12" t="s">
        <v>180</v>
      </c>
      <c r="D8" s="12" t="s">
        <v>0</v>
      </c>
      <c r="E8" s="12" t="s">
        <v>181</v>
      </c>
      <c r="F8" s="12" t="s">
        <v>180</v>
      </c>
      <c r="G8" s="12" t="s">
        <v>0</v>
      </c>
      <c r="H8" s="12" t="s">
        <v>181</v>
      </c>
      <c r="I8" s="1"/>
      <c r="J8" s="19"/>
      <c r="K8" s="19"/>
    </row>
    <row r="9" spans="1:16" ht="15.75" x14ac:dyDescent="0.25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"/>
      <c r="J9" s="19"/>
      <c r="K9" s="19"/>
    </row>
    <row r="10" spans="1:16" ht="19.5" customHeight="1" x14ac:dyDescent="0.25">
      <c r="A10" s="23" t="s">
        <v>162</v>
      </c>
      <c r="B10" s="13" t="s">
        <v>50</v>
      </c>
      <c r="C10" s="72" t="s">
        <v>84</v>
      </c>
      <c r="D10" s="72"/>
      <c r="E10" s="72"/>
      <c r="F10" s="71">
        <v>22794.400000000001</v>
      </c>
      <c r="G10" s="73">
        <v>21240.3</v>
      </c>
      <c r="H10" s="73">
        <v>22411.7</v>
      </c>
      <c r="I10" s="20"/>
    </row>
    <row r="11" spans="1:16" ht="15.75" x14ac:dyDescent="0.25">
      <c r="A11" s="23" t="s">
        <v>165</v>
      </c>
      <c r="B11" s="13" t="s">
        <v>51</v>
      </c>
      <c r="C11" s="72" t="s">
        <v>87</v>
      </c>
      <c r="D11" s="72"/>
      <c r="E11" s="72"/>
      <c r="F11" s="71"/>
      <c r="G11" s="74"/>
      <c r="H11" s="74"/>
      <c r="I11" s="20"/>
    </row>
    <row r="12" spans="1:16" ht="15.75" x14ac:dyDescent="0.25">
      <c r="A12" s="23" t="s">
        <v>166</v>
      </c>
      <c r="B12" s="72" t="s">
        <v>193</v>
      </c>
      <c r="C12" s="72"/>
      <c r="D12" s="72"/>
      <c r="E12" s="72"/>
      <c r="F12" s="71"/>
      <c r="G12" s="74"/>
      <c r="H12" s="74"/>
      <c r="I12" s="20"/>
    </row>
    <row r="13" spans="1:16" ht="48" customHeight="1" x14ac:dyDescent="0.25">
      <c r="A13" s="23" t="s">
        <v>167</v>
      </c>
      <c r="B13" s="13" t="s">
        <v>85</v>
      </c>
      <c r="C13" s="65">
        <v>1050</v>
      </c>
      <c r="D13" s="65">
        <v>1050</v>
      </c>
      <c r="E13" s="65">
        <v>1050</v>
      </c>
      <c r="F13" s="71"/>
      <c r="G13" s="74"/>
      <c r="H13" s="74"/>
      <c r="I13" s="20"/>
    </row>
    <row r="14" spans="1:16" ht="23.25" customHeight="1" x14ac:dyDescent="0.25">
      <c r="A14" s="23" t="s">
        <v>135</v>
      </c>
      <c r="B14" s="13" t="s">
        <v>50</v>
      </c>
      <c r="C14" s="72" t="s">
        <v>84</v>
      </c>
      <c r="D14" s="72"/>
      <c r="E14" s="72"/>
      <c r="F14" s="71"/>
      <c r="G14" s="74"/>
      <c r="H14" s="74"/>
      <c r="I14" s="20"/>
    </row>
    <row r="15" spans="1:16" ht="24" customHeight="1" x14ac:dyDescent="0.25">
      <c r="A15" s="23" t="s">
        <v>103</v>
      </c>
      <c r="B15" s="13" t="s">
        <v>51</v>
      </c>
      <c r="C15" s="72" t="s">
        <v>88</v>
      </c>
      <c r="D15" s="72"/>
      <c r="E15" s="72"/>
      <c r="F15" s="71"/>
      <c r="G15" s="74"/>
      <c r="H15" s="74"/>
      <c r="I15" s="20"/>
    </row>
    <row r="16" spans="1:16" ht="23.25" customHeight="1" x14ac:dyDescent="0.25">
      <c r="A16" s="23" t="s">
        <v>104</v>
      </c>
      <c r="B16" s="72" t="s">
        <v>193</v>
      </c>
      <c r="C16" s="72"/>
      <c r="D16" s="72"/>
      <c r="E16" s="72"/>
      <c r="F16" s="71"/>
      <c r="G16" s="74"/>
      <c r="H16" s="74"/>
      <c r="I16" s="20"/>
    </row>
    <row r="17" spans="1:9" ht="48.75" customHeight="1" x14ac:dyDescent="0.25">
      <c r="A17" s="23" t="s">
        <v>105</v>
      </c>
      <c r="B17" s="13" t="s">
        <v>85</v>
      </c>
      <c r="C17" s="65">
        <v>22</v>
      </c>
      <c r="D17" s="65">
        <v>22</v>
      </c>
      <c r="E17" s="65">
        <v>22</v>
      </c>
      <c r="F17" s="71"/>
      <c r="G17" s="74"/>
      <c r="H17" s="74"/>
      <c r="I17" s="20"/>
    </row>
    <row r="18" spans="1:9" ht="24" customHeight="1" x14ac:dyDescent="0.25">
      <c r="A18" s="23" t="s">
        <v>106</v>
      </c>
      <c r="B18" s="13" t="s">
        <v>50</v>
      </c>
      <c r="C18" s="72" t="s">
        <v>84</v>
      </c>
      <c r="D18" s="72"/>
      <c r="E18" s="72"/>
      <c r="F18" s="71"/>
      <c r="G18" s="74"/>
      <c r="H18" s="74"/>
      <c r="I18" s="20"/>
    </row>
    <row r="19" spans="1:9" ht="61.5" customHeight="1" x14ac:dyDescent="0.25">
      <c r="A19" s="23" t="s">
        <v>107</v>
      </c>
      <c r="B19" s="13" t="s">
        <v>51</v>
      </c>
      <c r="C19" s="75" t="s">
        <v>70</v>
      </c>
      <c r="D19" s="75"/>
      <c r="E19" s="75"/>
      <c r="F19" s="71"/>
      <c r="G19" s="74"/>
      <c r="H19" s="74"/>
      <c r="I19" s="20"/>
    </row>
    <row r="20" spans="1:9" ht="22.5" customHeight="1" x14ac:dyDescent="0.25">
      <c r="A20" s="23" t="s">
        <v>108</v>
      </c>
      <c r="B20" s="72" t="s">
        <v>193</v>
      </c>
      <c r="C20" s="72"/>
      <c r="D20" s="72"/>
      <c r="E20" s="72"/>
      <c r="F20" s="71"/>
      <c r="G20" s="74"/>
      <c r="H20" s="74"/>
      <c r="I20" s="20"/>
    </row>
    <row r="21" spans="1:9" ht="48.75" customHeight="1" x14ac:dyDescent="0.25">
      <c r="A21" s="23" t="s">
        <v>109</v>
      </c>
      <c r="B21" s="13" t="s">
        <v>85</v>
      </c>
      <c r="C21" s="64">
        <v>510</v>
      </c>
      <c r="D21" s="64">
        <v>511</v>
      </c>
      <c r="E21" s="64">
        <v>512</v>
      </c>
      <c r="F21" s="71"/>
      <c r="G21" s="74"/>
      <c r="H21" s="74"/>
      <c r="I21" s="20"/>
    </row>
    <row r="22" spans="1:9" ht="19.5" customHeight="1" x14ac:dyDescent="0.25">
      <c r="A22" s="23" t="s">
        <v>163</v>
      </c>
      <c r="B22" s="13" t="s">
        <v>50</v>
      </c>
      <c r="C22" s="72" t="s">
        <v>83</v>
      </c>
      <c r="D22" s="72"/>
      <c r="E22" s="72"/>
      <c r="F22" s="73">
        <v>11023.6</v>
      </c>
      <c r="G22" s="73">
        <v>8090.3</v>
      </c>
      <c r="H22" s="73">
        <v>8273.4</v>
      </c>
      <c r="I22" s="20"/>
    </row>
    <row r="23" spans="1:9" ht="20.25" customHeight="1" x14ac:dyDescent="0.25">
      <c r="A23" s="23" t="s">
        <v>168</v>
      </c>
      <c r="B23" s="13" t="s">
        <v>51</v>
      </c>
      <c r="C23" s="72" t="s">
        <v>89</v>
      </c>
      <c r="D23" s="72"/>
      <c r="E23" s="72"/>
      <c r="F23" s="74"/>
      <c r="G23" s="74"/>
      <c r="H23" s="74"/>
      <c r="I23" s="20"/>
    </row>
    <row r="24" spans="1:9" ht="23.25" customHeight="1" x14ac:dyDescent="0.25">
      <c r="A24" s="23" t="s">
        <v>140</v>
      </c>
      <c r="B24" s="72" t="s">
        <v>193</v>
      </c>
      <c r="C24" s="72"/>
      <c r="D24" s="72"/>
      <c r="E24" s="72"/>
      <c r="F24" s="74"/>
      <c r="G24" s="74"/>
      <c r="H24" s="74"/>
      <c r="I24" s="20"/>
    </row>
    <row r="25" spans="1:9" ht="38.25" customHeight="1" x14ac:dyDescent="0.25">
      <c r="A25" s="23" t="s">
        <v>141</v>
      </c>
      <c r="B25" s="13" t="s">
        <v>86</v>
      </c>
      <c r="C25" s="65">
        <v>39300</v>
      </c>
      <c r="D25" s="65">
        <v>39350</v>
      </c>
      <c r="E25" s="65">
        <v>39400</v>
      </c>
      <c r="F25" s="74"/>
      <c r="G25" s="74"/>
      <c r="H25" s="74"/>
      <c r="I25" s="20"/>
    </row>
    <row r="26" spans="1:9" ht="21" customHeight="1" x14ac:dyDescent="0.25">
      <c r="A26" s="23" t="s">
        <v>142</v>
      </c>
      <c r="B26" s="13" t="s">
        <v>50</v>
      </c>
      <c r="C26" s="72" t="s">
        <v>83</v>
      </c>
      <c r="D26" s="72"/>
      <c r="E26" s="72"/>
      <c r="F26" s="74"/>
      <c r="G26" s="74"/>
      <c r="H26" s="74"/>
      <c r="I26" s="20"/>
    </row>
    <row r="27" spans="1:9" ht="22.5" customHeight="1" x14ac:dyDescent="0.25">
      <c r="A27" s="23" t="s">
        <v>110</v>
      </c>
      <c r="B27" s="13" t="s">
        <v>51</v>
      </c>
      <c r="C27" s="72" t="s">
        <v>90</v>
      </c>
      <c r="D27" s="72"/>
      <c r="E27" s="72"/>
      <c r="F27" s="74"/>
      <c r="G27" s="74"/>
      <c r="H27" s="74"/>
      <c r="I27" s="20"/>
    </row>
    <row r="28" spans="1:9" ht="19.5" customHeight="1" x14ac:dyDescent="0.25">
      <c r="A28" s="23" t="s">
        <v>111</v>
      </c>
      <c r="B28" s="72" t="s">
        <v>193</v>
      </c>
      <c r="C28" s="72"/>
      <c r="D28" s="72"/>
      <c r="E28" s="72"/>
      <c r="F28" s="74"/>
      <c r="G28" s="74"/>
      <c r="H28" s="74"/>
      <c r="I28" s="20"/>
    </row>
    <row r="29" spans="1:9" ht="38.25" customHeight="1" x14ac:dyDescent="0.25">
      <c r="A29" s="23" t="s">
        <v>112</v>
      </c>
      <c r="B29" s="13" t="s">
        <v>86</v>
      </c>
      <c r="C29" s="65">
        <v>863300</v>
      </c>
      <c r="D29" s="65">
        <v>863400</v>
      </c>
      <c r="E29" s="65">
        <v>863400</v>
      </c>
      <c r="F29" s="74"/>
      <c r="G29" s="74"/>
      <c r="H29" s="74"/>
      <c r="I29" s="20"/>
    </row>
    <row r="30" spans="1:9" ht="19.5" customHeight="1" x14ac:dyDescent="0.25">
      <c r="A30" s="23" t="s">
        <v>113</v>
      </c>
      <c r="B30" s="13" t="s">
        <v>50</v>
      </c>
      <c r="C30" s="72" t="s">
        <v>83</v>
      </c>
      <c r="D30" s="72"/>
      <c r="E30" s="72"/>
      <c r="F30" s="74"/>
      <c r="G30" s="74"/>
      <c r="H30" s="74"/>
      <c r="I30" s="20"/>
    </row>
    <row r="31" spans="1:9" ht="39" customHeight="1" x14ac:dyDescent="0.25">
      <c r="A31" s="23" t="s">
        <v>114</v>
      </c>
      <c r="B31" s="13" t="s">
        <v>51</v>
      </c>
      <c r="C31" s="75" t="s">
        <v>91</v>
      </c>
      <c r="D31" s="75"/>
      <c r="E31" s="75"/>
      <c r="F31" s="74"/>
      <c r="G31" s="74"/>
      <c r="H31" s="74"/>
      <c r="I31" s="20"/>
    </row>
    <row r="32" spans="1:9" ht="22.5" customHeight="1" x14ac:dyDescent="0.25">
      <c r="A32" s="23" t="s">
        <v>115</v>
      </c>
      <c r="B32" s="72" t="s">
        <v>193</v>
      </c>
      <c r="C32" s="72"/>
      <c r="D32" s="72"/>
      <c r="E32" s="72"/>
      <c r="F32" s="74"/>
      <c r="G32" s="74"/>
      <c r="H32" s="74"/>
      <c r="I32" s="20"/>
    </row>
    <row r="33" spans="1:9" ht="38.25" customHeight="1" x14ac:dyDescent="0.25">
      <c r="A33" s="23" t="s">
        <v>116</v>
      </c>
      <c r="B33" s="13" t="s">
        <v>86</v>
      </c>
      <c r="C33" s="65">
        <v>7660</v>
      </c>
      <c r="D33" s="65">
        <v>7670</v>
      </c>
      <c r="E33" s="65">
        <v>7680</v>
      </c>
      <c r="F33" s="74"/>
      <c r="G33" s="74"/>
      <c r="H33" s="74"/>
      <c r="I33" s="20"/>
    </row>
    <row r="34" spans="1:9" ht="23.25" customHeight="1" x14ac:dyDescent="0.25">
      <c r="A34" s="23" t="s">
        <v>164</v>
      </c>
      <c r="B34" s="13" t="s">
        <v>50</v>
      </c>
      <c r="C34" s="75" t="s">
        <v>93</v>
      </c>
      <c r="D34" s="75"/>
      <c r="E34" s="75"/>
      <c r="F34" s="77">
        <v>24248.799999999999</v>
      </c>
      <c r="G34" s="77">
        <v>12605</v>
      </c>
      <c r="H34" s="77">
        <v>12964.2</v>
      </c>
      <c r="I34" s="20"/>
    </row>
    <row r="35" spans="1:9" ht="57" customHeight="1" x14ac:dyDescent="0.25">
      <c r="A35" s="23" t="s">
        <v>169</v>
      </c>
      <c r="B35" s="13" t="s">
        <v>51</v>
      </c>
      <c r="C35" s="75" t="s">
        <v>94</v>
      </c>
      <c r="D35" s="75"/>
      <c r="E35" s="75"/>
      <c r="F35" s="78"/>
      <c r="G35" s="78"/>
      <c r="H35" s="78"/>
      <c r="I35" s="20"/>
    </row>
    <row r="36" spans="1:9" ht="23.25" customHeight="1" x14ac:dyDescent="0.25">
      <c r="A36" s="23" t="s">
        <v>136</v>
      </c>
      <c r="B36" s="72" t="s">
        <v>193</v>
      </c>
      <c r="C36" s="72"/>
      <c r="D36" s="72"/>
      <c r="E36" s="72"/>
      <c r="F36" s="78"/>
      <c r="G36" s="78"/>
      <c r="H36" s="78"/>
      <c r="I36" s="20"/>
    </row>
    <row r="37" spans="1:9" ht="37.5" customHeight="1" x14ac:dyDescent="0.25">
      <c r="A37" s="23" t="s">
        <v>137</v>
      </c>
      <c r="B37" s="13" t="s">
        <v>72</v>
      </c>
      <c r="C37" s="65">
        <v>3139</v>
      </c>
      <c r="D37" s="65">
        <v>3141</v>
      </c>
      <c r="E37" s="65">
        <v>3143</v>
      </c>
      <c r="F37" s="78"/>
      <c r="G37" s="78"/>
      <c r="H37" s="78"/>
      <c r="I37" s="20"/>
    </row>
    <row r="38" spans="1:9" ht="19.5" customHeight="1" x14ac:dyDescent="0.25">
      <c r="A38" s="23" t="s">
        <v>117</v>
      </c>
      <c r="B38" s="13" t="s">
        <v>50</v>
      </c>
      <c r="C38" s="75" t="s">
        <v>196</v>
      </c>
      <c r="D38" s="75"/>
      <c r="E38" s="75"/>
      <c r="F38" s="78"/>
      <c r="G38" s="78"/>
      <c r="H38" s="78"/>
      <c r="I38" s="20"/>
    </row>
    <row r="39" spans="1:9" ht="37.5" customHeight="1" x14ac:dyDescent="0.25">
      <c r="A39" s="23" t="s">
        <v>118</v>
      </c>
      <c r="B39" s="13" t="s">
        <v>51</v>
      </c>
      <c r="C39" s="75" t="s">
        <v>95</v>
      </c>
      <c r="D39" s="75"/>
      <c r="E39" s="75"/>
      <c r="F39" s="78"/>
      <c r="G39" s="78"/>
      <c r="H39" s="78"/>
      <c r="I39" s="20"/>
    </row>
    <row r="40" spans="1:9" ht="25.5" customHeight="1" x14ac:dyDescent="0.25">
      <c r="A40" s="23" t="s">
        <v>119</v>
      </c>
      <c r="B40" s="72" t="s">
        <v>193</v>
      </c>
      <c r="C40" s="72"/>
      <c r="D40" s="72"/>
      <c r="E40" s="72"/>
      <c r="F40" s="78"/>
      <c r="G40" s="78"/>
      <c r="H40" s="78"/>
      <c r="I40" s="20"/>
    </row>
    <row r="41" spans="1:9" ht="37.5" customHeight="1" x14ac:dyDescent="0.25">
      <c r="A41" s="23" t="s">
        <v>120</v>
      </c>
      <c r="B41" s="13" t="s">
        <v>72</v>
      </c>
      <c r="C41" s="65">
        <v>2896</v>
      </c>
      <c r="D41" s="65">
        <v>2899</v>
      </c>
      <c r="E41" s="65">
        <v>2900</v>
      </c>
      <c r="F41" s="79"/>
      <c r="G41" s="79"/>
      <c r="H41" s="79"/>
      <c r="I41" s="20"/>
    </row>
    <row r="42" spans="1:9" ht="54" customHeight="1" x14ac:dyDescent="0.25">
      <c r="A42" s="23" t="s">
        <v>153</v>
      </c>
      <c r="B42" s="13" t="s">
        <v>50</v>
      </c>
      <c r="C42" s="75" t="s">
        <v>92</v>
      </c>
      <c r="D42" s="75"/>
      <c r="E42" s="75"/>
      <c r="F42" s="73">
        <v>1187.5</v>
      </c>
      <c r="G42" s="73">
        <v>849</v>
      </c>
      <c r="H42" s="73">
        <v>1028.5999999999999</v>
      </c>
      <c r="I42" s="20"/>
    </row>
    <row r="43" spans="1:9" ht="19.5" customHeight="1" x14ac:dyDescent="0.25">
      <c r="A43" s="23" t="s">
        <v>156</v>
      </c>
      <c r="B43" s="13" t="s">
        <v>51</v>
      </c>
      <c r="C43" s="75" t="s">
        <v>82</v>
      </c>
      <c r="D43" s="75"/>
      <c r="E43" s="75"/>
      <c r="F43" s="74"/>
      <c r="G43" s="74"/>
      <c r="H43" s="74"/>
      <c r="I43" s="20"/>
    </row>
    <row r="44" spans="1:9" ht="24" customHeight="1" x14ac:dyDescent="0.25">
      <c r="A44" s="23" t="s">
        <v>170</v>
      </c>
      <c r="B44" s="72" t="s">
        <v>193</v>
      </c>
      <c r="C44" s="72"/>
      <c r="D44" s="72"/>
      <c r="E44" s="72"/>
      <c r="F44" s="74"/>
      <c r="G44" s="74"/>
      <c r="H44" s="74"/>
      <c r="I44" s="20"/>
    </row>
    <row r="45" spans="1:9" ht="36.75" customHeight="1" x14ac:dyDescent="0.25">
      <c r="A45" s="23" t="s">
        <v>157</v>
      </c>
      <c r="B45" s="13" t="s">
        <v>98</v>
      </c>
      <c r="C45" s="65">
        <v>2300</v>
      </c>
      <c r="D45" s="65">
        <v>2300</v>
      </c>
      <c r="E45" s="65">
        <v>2300</v>
      </c>
      <c r="F45" s="74"/>
      <c r="G45" s="74"/>
      <c r="H45" s="74"/>
      <c r="I45" s="20"/>
    </row>
    <row r="46" spans="1:9" ht="54" customHeight="1" x14ac:dyDescent="0.25">
      <c r="A46" s="23" t="s">
        <v>154</v>
      </c>
      <c r="B46" s="13" t="s">
        <v>50</v>
      </c>
      <c r="C46" s="75" t="s">
        <v>96</v>
      </c>
      <c r="D46" s="75"/>
      <c r="E46" s="75"/>
      <c r="F46" s="73">
        <v>14306.8</v>
      </c>
      <c r="G46" s="71">
        <v>12050</v>
      </c>
      <c r="H46" s="71">
        <v>12229.6</v>
      </c>
      <c r="I46" s="20"/>
    </row>
    <row r="47" spans="1:9" ht="15.75" x14ac:dyDescent="0.25">
      <c r="A47" s="23" t="s">
        <v>121</v>
      </c>
      <c r="B47" s="13" t="s">
        <v>51</v>
      </c>
      <c r="C47" s="75" t="s">
        <v>97</v>
      </c>
      <c r="D47" s="75"/>
      <c r="E47" s="75"/>
      <c r="F47" s="74"/>
      <c r="G47" s="71"/>
      <c r="H47" s="71"/>
      <c r="I47" s="20"/>
    </row>
    <row r="48" spans="1:9" ht="15.75" x14ac:dyDescent="0.25">
      <c r="A48" s="23" t="s">
        <v>122</v>
      </c>
      <c r="B48" s="72" t="s">
        <v>193</v>
      </c>
      <c r="C48" s="72"/>
      <c r="D48" s="72"/>
      <c r="E48" s="72"/>
      <c r="F48" s="74"/>
      <c r="G48" s="71"/>
      <c r="H48" s="71"/>
      <c r="I48" s="20"/>
    </row>
    <row r="49" spans="1:9" ht="33.75" customHeight="1" x14ac:dyDescent="0.25">
      <c r="A49" s="23" t="s">
        <v>123</v>
      </c>
      <c r="B49" s="13" t="s">
        <v>99</v>
      </c>
      <c r="C49" s="65">
        <v>20310</v>
      </c>
      <c r="D49" s="65">
        <v>20320</v>
      </c>
      <c r="E49" s="65">
        <v>20330</v>
      </c>
      <c r="F49" s="74"/>
      <c r="G49" s="71"/>
      <c r="H49" s="71"/>
      <c r="I49" s="20"/>
    </row>
    <row r="50" spans="1:9" ht="55.5" customHeight="1" x14ac:dyDescent="0.25">
      <c r="A50" s="23" t="s">
        <v>124</v>
      </c>
      <c r="B50" s="13" t="s">
        <v>50</v>
      </c>
      <c r="C50" s="75" t="s">
        <v>96</v>
      </c>
      <c r="D50" s="75"/>
      <c r="E50" s="75"/>
      <c r="F50" s="74"/>
      <c r="G50" s="71"/>
      <c r="H50" s="71"/>
      <c r="I50" s="20"/>
    </row>
    <row r="51" spans="1:9" ht="24.75" customHeight="1" x14ac:dyDescent="0.25">
      <c r="A51" s="23" t="s">
        <v>125</v>
      </c>
      <c r="B51" s="13" t="s">
        <v>51</v>
      </c>
      <c r="C51" s="75" t="s">
        <v>100</v>
      </c>
      <c r="D51" s="75"/>
      <c r="E51" s="75"/>
      <c r="F51" s="74"/>
      <c r="G51" s="71"/>
      <c r="H51" s="71"/>
      <c r="I51" s="20"/>
    </row>
    <row r="52" spans="1:9" ht="15.75" x14ac:dyDescent="0.25">
      <c r="A52" s="23" t="s">
        <v>126</v>
      </c>
      <c r="B52" s="72" t="s">
        <v>193</v>
      </c>
      <c r="C52" s="72"/>
      <c r="D52" s="72"/>
      <c r="E52" s="72"/>
      <c r="F52" s="74"/>
      <c r="G52" s="71"/>
      <c r="H52" s="71"/>
      <c r="I52" s="20"/>
    </row>
    <row r="53" spans="1:9" ht="35.25" customHeight="1" x14ac:dyDescent="0.25">
      <c r="A53" s="23" t="s">
        <v>127</v>
      </c>
      <c r="B53" s="13" t="s">
        <v>99</v>
      </c>
      <c r="C53" s="64">
        <v>5</v>
      </c>
      <c r="D53" s="64">
        <v>5</v>
      </c>
      <c r="E53" s="64">
        <v>5</v>
      </c>
      <c r="F53" s="74"/>
      <c r="G53" s="71"/>
      <c r="H53" s="71"/>
      <c r="I53" s="20"/>
    </row>
    <row r="54" spans="1:9" ht="36.75" customHeight="1" x14ac:dyDescent="0.25">
      <c r="A54" s="23" t="s">
        <v>155</v>
      </c>
      <c r="B54" s="13" t="s">
        <v>50</v>
      </c>
      <c r="C54" s="75" t="s">
        <v>101</v>
      </c>
      <c r="D54" s="75"/>
      <c r="E54" s="75"/>
      <c r="F54" s="71">
        <v>4560.8999999999996</v>
      </c>
      <c r="G54" s="71">
        <v>2660.9</v>
      </c>
      <c r="H54" s="71">
        <v>2660.9</v>
      </c>
      <c r="I54" s="20"/>
    </row>
    <row r="55" spans="1:9" ht="33.75" customHeight="1" x14ac:dyDescent="0.25">
      <c r="A55" s="23" t="s">
        <v>128</v>
      </c>
      <c r="B55" s="13" t="s">
        <v>51</v>
      </c>
      <c r="C55" s="75" t="s">
        <v>102</v>
      </c>
      <c r="D55" s="75"/>
      <c r="E55" s="75"/>
      <c r="F55" s="71"/>
      <c r="G55" s="71"/>
      <c r="H55" s="71"/>
      <c r="I55" s="20"/>
    </row>
    <row r="56" spans="1:9" ht="15.75" x14ac:dyDescent="0.25">
      <c r="A56" s="23" t="s">
        <v>129</v>
      </c>
      <c r="B56" s="72" t="s">
        <v>193</v>
      </c>
      <c r="C56" s="72"/>
      <c r="D56" s="72"/>
      <c r="E56" s="72"/>
      <c r="F56" s="71"/>
      <c r="G56" s="71"/>
      <c r="H56" s="71"/>
      <c r="I56" s="20"/>
    </row>
    <row r="57" spans="1:9" ht="35.25" customHeight="1" x14ac:dyDescent="0.25">
      <c r="A57" s="23" t="s">
        <v>130</v>
      </c>
      <c r="B57" s="13" t="s">
        <v>71</v>
      </c>
      <c r="C57" s="12">
        <v>24</v>
      </c>
      <c r="D57" s="12">
        <v>24</v>
      </c>
      <c r="E57" s="12">
        <v>24</v>
      </c>
      <c r="F57" s="71"/>
      <c r="G57" s="71"/>
      <c r="H57" s="71"/>
      <c r="I57" s="20"/>
    </row>
    <row r="58" spans="1:9" ht="35.25" customHeight="1" x14ac:dyDescent="0.25">
      <c r="A58" s="23" t="s">
        <v>131</v>
      </c>
      <c r="B58" s="72" t="s">
        <v>69</v>
      </c>
      <c r="C58" s="72"/>
      <c r="D58" s="72"/>
      <c r="E58" s="72"/>
      <c r="F58" s="28">
        <f>F54+F46+F42+F40+F34+F22+F10</f>
        <v>78122</v>
      </c>
      <c r="G58" s="28">
        <f>G54+G46+G42+G40+G34+G22+G10</f>
        <v>57495.5</v>
      </c>
      <c r="H58" s="28">
        <f>H54+H46+H42+H40+H34+H22+H10</f>
        <v>59568.400000000009</v>
      </c>
      <c r="I58" s="20"/>
    </row>
    <row r="59" spans="1:9" ht="15.75" x14ac:dyDescent="0.25">
      <c r="A59" s="25" t="s">
        <v>194</v>
      </c>
      <c r="B59" s="1"/>
      <c r="C59" s="26"/>
      <c r="D59" s="26"/>
      <c r="E59" s="26"/>
      <c r="G59" s="27"/>
      <c r="H59" s="27"/>
      <c r="I59" s="20"/>
    </row>
    <row r="60" spans="1:9" ht="15.75" x14ac:dyDescent="0.25">
      <c r="A60" s="22"/>
      <c r="B60" s="1"/>
      <c r="C60" s="20"/>
      <c r="D60" s="20"/>
      <c r="E60" s="20"/>
      <c r="F60" s="20"/>
      <c r="G60" s="20"/>
      <c r="H60" s="20"/>
      <c r="I60" s="20"/>
    </row>
    <row r="61" spans="1:9" ht="18" customHeight="1" x14ac:dyDescent="0.25">
      <c r="A61" s="22"/>
      <c r="B61" s="1"/>
      <c r="C61" s="20"/>
      <c r="D61" s="20"/>
      <c r="E61" s="20"/>
      <c r="F61" s="20"/>
      <c r="G61" s="20"/>
      <c r="H61" s="20"/>
      <c r="I61" s="20"/>
    </row>
    <row r="62" spans="1:9" ht="46.5" x14ac:dyDescent="0.35">
      <c r="A62" s="66"/>
      <c r="B62" s="67" t="s">
        <v>1</v>
      </c>
      <c r="C62" s="66"/>
      <c r="D62" s="66"/>
      <c r="E62" s="66"/>
      <c r="F62" s="68" t="s">
        <v>195</v>
      </c>
      <c r="G62" s="68"/>
      <c r="H62" s="20"/>
      <c r="I62" s="20"/>
    </row>
    <row r="63" spans="1:9" ht="23.25" x14ac:dyDescent="0.35">
      <c r="A63" s="66"/>
      <c r="B63" s="67"/>
      <c r="C63" s="66"/>
      <c r="D63" s="66"/>
      <c r="E63" s="66"/>
      <c r="F63" s="66"/>
      <c r="G63" s="66"/>
      <c r="H63" s="20"/>
      <c r="I63" s="20"/>
    </row>
    <row r="64" spans="1:9" ht="15.75" x14ac:dyDescent="0.25">
      <c r="A64" s="20"/>
      <c r="B64" s="1"/>
      <c r="C64" s="20"/>
      <c r="D64" s="20"/>
      <c r="E64" s="20"/>
      <c r="F64" s="20"/>
      <c r="G64" s="20"/>
      <c r="H64" s="20"/>
      <c r="I64" s="20"/>
    </row>
    <row r="65" spans="1:9" ht="15.75" x14ac:dyDescent="0.25">
      <c r="A65" s="20"/>
      <c r="B65" s="1"/>
      <c r="C65" s="20"/>
      <c r="D65" s="20"/>
      <c r="E65" s="20"/>
      <c r="F65" s="20"/>
      <c r="G65" s="20"/>
      <c r="H65" s="20"/>
      <c r="I65" s="20"/>
    </row>
    <row r="66" spans="1:9" ht="15.75" x14ac:dyDescent="0.25">
      <c r="A66" s="20"/>
      <c r="B66" s="20"/>
      <c r="C66" s="20"/>
      <c r="D66" s="20"/>
      <c r="E66" s="20"/>
      <c r="F66" s="20"/>
      <c r="G66" s="20"/>
      <c r="H66" s="20"/>
      <c r="I66" s="20"/>
    </row>
    <row r="67" spans="1:9" ht="15.75" x14ac:dyDescent="0.25">
      <c r="A67" s="20"/>
      <c r="B67" s="20"/>
      <c r="C67" s="20"/>
      <c r="D67" s="20"/>
      <c r="E67" s="20"/>
      <c r="F67" s="20"/>
      <c r="G67" s="20"/>
      <c r="H67" s="20"/>
      <c r="I67" s="20"/>
    </row>
    <row r="68" spans="1:9" ht="15.75" x14ac:dyDescent="0.25">
      <c r="A68" s="20"/>
      <c r="B68" s="20"/>
      <c r="C68" s="20"/>
      <c r="D68" s="20"/>
      <c r="E68" s="20"/>
      <c r="F68" s="20"/>
      <c r="G68" s="20"/>
      <c r="H68" s="20"/>
      <c r="I68" s="20"/>
    </row>
    <row r="69" spans="1:9" ht="15.75" x14ac:dyDescent="0.25">
      <c r="A69" s="20"/>
      <c r="B69" s="20"/>
      <c r="C69" s="20"/>
      <c r="D69" s="20"/>
      <c r="E69" s="20"/>
      <c r="F69" s="20"/>
      <c r="G69" s="20"/>
      <c r="H69" s="20"/>
      <c r="I69" s="20"/>
    </row>
    <row r="70" spans="1:9" ht="15.75" x14ac:dyDescent="0.25">
      <c r="A70" s="20"/>
      <c r="B70" s="20"/>
      <c r="C70" s="20"/>
      <c r="D70" s="20"/>
      <c r="E70" s="20"/>
      <c r="F70" s="20"/>
      <c r="G70" s="20"/>
      <c r="H70" s="20"/>
      <c r="I70" s="20"/>
    </row>
    <row r="71" spans="1:9" ht="15.75" x14ac:dyDescent="0.25">
      <c r="A71" s="20"/>
      <c r="B71" s="20"/>
      <c r="C71" s="20"/>
      <c r="D71" s="20"/>
      <c r="E71" s="20"/>
      <c r="F71" s="20"/>
      <c r="G71" s="20"/>
      <c r="H71" s="20"/>
      <c r="I71" s="20"/>
    </row>
    <row r="72" spans="1:9" ht="15.75" x14ac:dyDescent="0.25">
      <c r="A72" s="20"/>
      <c r="B72" s="20"/>
      <c r="C72" s="20"/>
      <c r="D72" s="20"/>
      <c r="E72" s="20"/>
      <c r="F72" s="20"/>
      <c r="G72" s="20"/>
      <c r="H72" s="20"/>
      <c r="I72" s="20"/>
    </row>
    <row r="73" spans="1:9" ht="15.75" x14ac:dyDescent="0.25">
      <c r="A73" s="20"/>
      <c r="B73" s="20"/>
      <c r="C73" s="20"/>
      <c r="D73" s="20"/>
      <c r="E73" s="20"/>
      <c r="F73" s="20"/>
      <c r="G73" s="20"/>
      <c r="H73" s="20"/>
      <c r="I73" s="20"/>
    </row>
    <row r="74" spans="1:9" ht="15.75" x14ac:dyDescent="0.25">
      <c r="A74" s="20"/>
      <c r="B74" s="20"/>
      <c r="C74" s="20"/>
      <c r="D74" s="20"/>
      <c r="E74" s="20"/>
      <c r="F74" s="20"/>
      <c r="G74" s="20"/>
      <c r="H74" s="20"/>
      <c r="I74" s="20"/>
    </row>
    <row r="75" spans="1:9" ht="15.75" x14ac:dyDescent="0.25">
      <c r="A75" s="20"/>
      <c r="B75" s="20"/>
      <c r="C75" s="20"/>
      <c r="D75" s="20"/>
      <c r="E75" s="20"/>
      <c r="F75" s="20"/>
      <c r="G75" s="20"/>
      <c r="H75" s="20"/>
      <c r="I75" s="20"/>
    </row>
    <row r="76" spans="1:9" ht="15.75" x14ac:dyDescent="0.25">
      <c r="A76" s="20"/>
      <c r="B76" s="20"/>
      <c r="C76" s="20"/>
      <c r="D76" s="20"/>
      <c r="E76" s="20"/>
      <c r="F76" s="20"/>
      <c r="G76" s="20"/>
      <c r="H76" s="20"/>
      <c r="I76" s="20"/>
    </row>
    <row r="77" spans="1:9" ht="15.75" x14ac:dyDescent="0.25">
      <c r="A77" s="20"/>
      <c r="B77" s="20"/>
      <c r="C77" s="20"/>
      <c r="D77" s="20"/>
      <c r="E77" s="20"/>
      <c r="F77" s="20"/>
      <c r="G77" s="20"/>
      <c r="H77" s="20"/>
      <c r="I77" s="20"/>
    </row>
    <row r="78" spans="1:9" ht="15.75" x14ac:dyDescent="0.25">
      <c r="A78" s="20"/>
      <c r="B78" s="20"/>
      <c r="C78" s="20"/>
      <c r="D78" s="20"/>
      <c r="E78" s="20"/>
      <c r="F78" s="20"/>
      <c r="G78" s="20"/>
      <c r="H78" s="20"/>
      <c r="I78" s="20"/>
    </row>
    <row r="79" spans="1:9" ht="15.75" x14ac:dyDescent="0.25">
      <c r="A79" s="20"/>
      <c r="B79" s="20"/>
      <c r="C79" s="20"/>
      <c r="D79" s="20"/>
      <c r="E79" s="20"/>
      <c r="F79" s="20"/>
      <c r="G79" s="20"/>
      <c r="H79" s="20"/>
      <c r="I79" s="20"/>
    </row>
    <row r="80" spans="1:9" ht="15.75" x14ac:dyDescent="0.25">
      <c r="A80" s="20"/>
      <c r="B80" s="20"/>
      <c r="C80" s="57"/>
      <c r="D80" s="57"/>
      <c r="E80" s="57"/>
      <c r="F80" s="57"/>
      <c r="G80" s="57"/>
      <c r="H80" s="57"/>
      <c r="I80" s="20"/>
    </row>
    <row r="81" spans="1:9" ht="15.75" x14ac:dyDescent="0.25">
      <c r="A81" s="20"/>
      <c r="B81" s="20"/>
      <c r="C81" s="76"/>
      <c r="D81" s="76"/>
      <c r="E81" s="76"/>
      <c r="F81" s="76"/>
      <c r="G81" s="76"/>
      <c r="H81" s="76"/>
      <c r="I81" s="20"/>
    </row>
    <row r="82" spans="1:9" ht="15.75" x14ac:dyDescent="0.25">
      <c r="A82" s="20"/>
      <c r="B82" s="20"/>
      <c r="C82" s="57"/>
      <c r="D82" s="57"/>
      <c r="E82" s="57"/>
      <c r="F82" s="57"/>
      <c r="G82" s="57"/>
      <c r="H82" s="57"/>
      <c r="I82" s="20"/>
    </row>
    <row r="83" spans="1:9" ht="15.75" x14ac:dyDescent="0.25">
      <c r="A83" s="20"/>
      <c r="B83" s="20"/>
      <c r="C83" s="57"/>
      <c r="D83" s="57"/>
      <c r="E83" s="57"/>
      <c r="F83" s="57"/>
      <c r="G83" s="57"/>
      <c r="H83" s="57"/>
      <c r="I83" s="20"/>
    </row>
    <row r="84" spans="1:9" ht="15.75" x14ac:dyDescent="0.25">
      <c r="A84" s="20"/>
      <c r="B84" s="20"/>
      <c r="C84" s="20"/>
      <c r="D84" s="20"/>
      <c r="E84" s="20"/>
      <c r="F84" s="20"/>
      <c r="G84" s="20"/>
      <c r="H84" s="20"/>
      <c r="I84" s="20"/>
    </row>
    <row r="85" spans="1:9" ht="15.75" x14ac:dyDescent="0.25">
      <c r="A85" s="20"/>
      <c r="B85" s="20"/>
      <c r="C85" s="20"/>
      <c r="D85" s="20"/>
      <c r="E85" s="20"/>
      <c r="F85" s="20"/>
      <c r="G85" s="20"/>
      <c r="H85" s="20"/>
      <c r="I85" s="20"/>
    </row>
    <row r="86" spans="1:9" ht="15.75" x14ac:dyDescent="0.25">
      <c r="A86" s="20"/>
      <c r="B86" s="20"/>
      <c r="C86" s="20"/>
      <c r="D86" s="20"/>
      <c r="E86" s="20"/>
      <c r="F86" s="20"/>
      <c r="G86" s="20"/>
      <c r="H86" s="20"/>
      <c r="I86" s="20"/>
    </row>
    <row r="87" spans="1:9" ht="15.75" x14ac:dyDescent="0.25">
      <c r="A87" s="20"/>
      <c r="B87" s="20"/>
      <c r="C87" s="20"/>
      <c r="D87" s="20"/>
      <c r="E87" s="20"/>
      <c r="F87" s="20"/>
      <c r="G87" s="20"/>
      <c r="H87" s="20"/>
      <c r="I87" s="20"/>
    </row>
    <row r="88" spans="1:9" ht="15.75" x14ac:dyDescent="0.25">
      <c r="A88" s="20"/>
      <c r="B88" s="20"/>
      <c r="C88" s="20"/>
      <c r="D88" s="20"/>
      <c r="E88" s="20"/>
      <c r="F88" s="20"/>
      <c r="G88" s="20"/>
      <c r="H88" s="20"/>
      <c r="I88" s="20"/>
    </row>
    <row r="89" spans="1:9" ht="15.75" x14ac:dyDescent="0.25">
      <c r="A89" s="20"/>
      <c r="B89" s="20"/>
      <c r="C89" s="20"/>
      <c r="D89" s="20"/>
      <c r="E89" s="20"/>
      <c r="F89" s="20"/>
      <c r="G89" s="20"/>
      <c r="H89" s="20"/>
      <c r="I89" s="20"/>
    </row>
    <row r="90" spans="1:9" ht="15.75" x14ac:dyDescent="0.25">
      <c r="A90" s="20"/>
      <c r="B90" s="20"/>
      <c r="C90" s="20"/>
      <c r="D90" s="20"/>
      <c r="E90" s="20"/>
      <c r="F90" s="20"/>
      <c r="G90" s="20"/>
      <c r="H90" s="20"/>
      <c r="I90" s="20"/>
    </row>
    <row r="91" spans="1:9" ht="15.75" x14ac:dyDescent="0.25">
      <c r="A91" s="20"/>
      <c r="B91" s="20"/>
      <c r="C91" s="20"/>
      <c r="D91" s="20"/>
      <c r="E91" s="20"/>
      <c r="F91" s="20"/>
      <c r="G91" s="20"/>
      <c r="H91" s="20"/>
      <c r="I91" s="20"/>
    </row>
    <row r="92" spans="1:9" ht="15.75" x14ac:dyDescent="0.25">
      <c r="A92" s="20"/>
      <c r="B92" s="20"/>
      <c r="C92" s="20"/>
      <c r="D92" s="20"/>
      <c r="E92" s="20"/>
      <c r="F92" s="20"/>
      <c r="G92" s="20"/>
      <c r="H92" s="20"/>
      <c r="I92" s="20"/>
    </row>
    <row r="93" spans="1:9" ht="15.75" x14ac:dyDescent="0.25">
      <c r="A93" s="20"/>
      <c r="B93" s="20"/>
      <c r="C93" s="20"/>
      <c r="D93" s="20"/>
      <c r="E93" s="20"/>
      <c r="F93" s="20"/>
      <c r="G93" s="20"/>
      <c r="H93" s="20"/>
      <c r="I93" s="20"/>
    </row>
    <row r="94" spans="1:9" ht="15.75" x14ac:dyDescent="0.25">
      <c r="A94" s="20"/>
      <c r="B94" s="20"/>
      <c r="C94" s="20"/>
      <c r="D94" s="20"/>
      <c r="E94" s="20"/>
      <c r="F94" s="20"/>
      <c r="G94" s="20"/>
      <c r="H94" s="20"/>
      <c r="I94" s="20"/>
    </row>
    <row r="95" spans="1:9" ht="15.75" x14ac:dyDescent="0.25">
      <c r="A95" s="20"/>
      <c r="B95" s="20"/>
      <c r="C95" s="20"/>
      <c r="D95" s="20"/>
      <c r="E95" s="20"/>
      <c r="F95" s="20"/>
      <c r="G95" s="20"/>
      <c r="H95" s="20"/>
      <c r="I95" s="20"/>
    </row>
    <row r="96" spans="1:9" ht="15.75" x14ac:dyDescent="0.25">
      <c r="I96" s="20"/>
    </row>
    <row r="97" spans="9:9" ht="15.75" x14ac:dyDescent="0.25">
      <c r="I97" s="20"/>
    </row>
    <row r="98" spans="9:9" ht="15.75" x14ac:dyDescent="0.25">
      <c r="I98" s="20"/>
    </row>
    <row r="99" spans="9:9" ht="15.75" x14ac:dyDescent="0.25">
      <c r="I99" s="20"/>
    </row>
    <row r="100" spans="9:9" ht="15.75" x14ac:dyDescent="0.25">
      <c r="I100" s="20"/>
    </row>
    <row r="101" spans="9:9" ht="15.75" x14ac:dyDescent="0.25">
      <c r="I101" s="20"/>
    </row>
  </sheetData>
  <mergeCells count="64">
    <mergeCell ref="F1:H1"/>
    <mergeCell ref="F2:H2"/>
    <mergeCell ref="F10:F21"/>
    <mergeCell ref="G10:G21"/>
    <mergeCell ref="A4:H4"/>
    <mergeCell ref="B20:E20"/>
    <mergeCell ref="B12:E12"/>
    <mergeCell ref="A5:H5"/>
    <mergeCell ref="H10:H21"/>
    <mergeCell ref="A7:A8"/>
    <mergeCell ref="F7:H7"/>
    <mergeCell ref="C19:E19"/>
    <mergeCell ref="C15:E15"/>
    <mergeCell ref="C11:E11"/>
    <mergeCell ref="C7:E7"/>
    <mergeCell ref="C14:E14"/>
    <mergeCell ref="C54:E54"/>
    <mergeCell ref="H46:H53"/>
    <mergeCell ref="H42:H45"/>
    <mergeCell ref="F42:F45"/>
    <mergeCell ref="B32:E32"/>
    <mergeCell ref="F34:F41"/>
    <mergeCell ref="C43:E43"/>
    <mergeCell ref="H22:H33"/>
    <mergeCell ref="C23:E23"/>
    <mergeCell ref="C31:E31"/>
    <mergeCell ref="C35:E35"/>
    <mergeCell ref="C30:E30"/>
    <mergeCell ref="C38:E38"/>
    <mergeCell ref="C39:E39"/>
    <mergeCell ref="C26:E26"/>
    <mergeCell ref="C27:E27"/>
    <mergeCell ref="C18:E18"/>
    <mergeCell ref="B7:B8"/>
    <mergeCell ref="B16:E16"/>
    <mergeCell ref="C10:E10"/>
    <mergeCell ref="C81:H81"/>
    <mergeCell ref="F54:F57"/>
    <mergeCell ref="G54:G57"/>
    <mergeCell ref="H54:H57"/>
    <mergeCell ref="B58:E58"/>
    <mergeCell ref="C55:E55"/>
    <mergeCell ref="B56:E56"/>
    <mergeCell ref="H34:H41"/>
    <mergeCell ref="G34:G41"/>
    <mergeCell ref="G42:G45"/>
    <mergeCell ref="G22:G33"/>
    <mergeCell ref="B24:E24"/>
    <mergeCell ref="B28:E28"/>
    <mergeCell ref="F22:F33"/>
    <mergeCell ref="C34:E34"/>
    <mergeCell ref="C22:E22"/>
    <mergeCell ref="B36:E36"/>
    <mergeCell ref="B40:E40"/>
    <mergeCell ref="C46:E46"/>
    <mergeCell ref="B48:E48"/>
    <mergeCell ref="C42:E42"/>
    <mergeCell ref="B44:E44"/>
    <mergeCell ref="G46:G53"/>
    <mergeCell ref="B52:E52"/>
    <mergeCell ref="F46:F53"/>
    <mergeCell ref="C51:E51"/>
    <mergeCell ref="C47:E47"/>
    <mergeCell ref="C50:E50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61" orientation="landscape" r:id="rId1"/>
  <headerFooter alignWithMargins="0"/>
  <rowBreaks count="2" manualBreakCount="2">
    <brk id="21" max="7" man="1"/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53"/>
  <sheetViews>
    <sheetView view="pageBreakPreview" topLeftCell="A16" zoomScale="60" zoomScaleNormal="84" workbookViewId="0">
      <selection activeCell="C46" sqref="C46:P46"/>
    </sheetView>
  </sheetViews>
  <sheetFormatPr defaultColWidth="9.140625" defaultRowHeight="15" x14ac:dyDescent="0.2"/>
  <cols>
    <col min="1" max="1" width="9.140625" style="1"/>
    <col min="2" max="2" width="9.7109375" style="10" customWidth="1"/>
    <col min="3" max="3" width="25.5703125" style="1" customWidth="1"/>
    <col min="4" max="4" width="57.5703125" style="1" customWidth="1"/>
    <col min="5" max="5" width="45" style="1" customWidth="1"/>
    <col min="6" max="6" width="11.42578125" style="1" customWidth="1"/>
    <col min="7" max="7" width="9.85546875" style="1" customWidth="1"/>
    <col min="8" max="8" width="13.42578125" style="1" customWidth="1"/>
    <col min="9" max="9" width="8" style="1" customWidth="1"/>
    <col min="10" max="10" width="12.42578125" style="1" customWidth="1"/>
    <col min="11" max="12" width="13.140625" style="1" customWidth="1"/>
    <col min="13" max="13" width="12.42578125" style="1" customWidth="1"/>
    <col min="14" max="15" width="12.7109375" style="1" customWidth="1"/>
    <col min="16" max="16" width="13.28515625" style="1" customWidth="1"/>
    <col min="17" max="18" width="9.140625" style="1"/>
    <col min="19" max="19" width="10.140625" style="1" bestFit="1" customWidth="1"/>
    <col min="20" max="16384" width="9.140625" style="1"/>
  </cols>
  <sheetData>
    <row r="1" spans="2:19" s="53" customFormat="1" ht="27.75" customHeight="1" x14ac:dyDescent="0.2">
      <c r="B1" s="86" t="s">
        <v>197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2:19" ht="25.15" customHeight="1" x14ac:dyDescent="0.35">
      <c r="B2" s="31"/>
      <c r="C2" s="32"/>
      <c r="D2" s="32"/>
      <c r="E2" s="32"/>
      <c r="F2" s="32"/>
      <c r="G2" s="32"/>
      <c r="H2" s="32"/>
      <c r="I2" s="32"/>
      <c r="J2" s="32"/>
      <c r="K2" s="32"/>
      <c r="L2" s="89" t="s">
        <v>198</v>
      </c>
      <c r="M2" s="89"/>
      <c r="N2" s="89"/>
      <c r="O2" s="89"/>
      <c r="P2" s="89"/>
    </row>
    <row r="3" spans="2:19" ht="102.6" customHeight="1" x14ac:dyDescent="0.35">
      <c r="B3" s="31"/>
      <c r="C3" s="32"/>
      <c r="D3" s="32"/>
      <c r="E3" s="32"/>
      <c r="F3" s="32"/>
      <c r="G3" s="32"/>
      <c r="H3" s="32"/>
      <c r="I3" s="32"/>
      <c r="J3" s="32"/>
      <c r="K3" s="32"/>
      <c r="L3" s="89" t="s">
        <v>9</v>
      </c>
      <c r="M3" s="89"/>
      <c r="N3" s="89"/>
      <c r="O3" s="89"/>
      <c r="P3" s="89"/>
    </row>
    <row r="4" spans="2:19" ht="7.9" customHeight="1" x14ac:dyDescent="0.25"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2:19" ht="21.6" customHeight="1" x14ac:dyDescent="0.3">
      <c r="B5" s="31"/>
      <c r="C5" s="90" t="s">
        <v>143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</row>
    <row r="6" spans="2:19" ht="10.15" hidden="1" customHeight="1" x14ac:dyDescent="0.25">
      <c r="B6" s="3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</row>
    <row r="7" spans="2:19" ht="54" customHeight="1" x14ac:dyDescent="0.2">
      <c r="B7" s="87" t="s">
        <v>158</v>
      </c>
      <c r="C7" s="84" t="s">
        <v>171</v>
      </c>
      <c r="D7" s="84" t="s">
        <v>172</v>
      </c>
      <c r="E7" s="84" t="s">
        <v>173</v>
      </c>
      <c r="F7" s="84" t="s">
        <v>179</v>
      </c>
      <c r="G7" s="84"/>
      <c r="H7" s="84"/>
      <c r="I7" s="84"/>
      <c r="J7" s="84" t="s">
        <v>174</v>
      </c>
      <c r="K7" s="84"/>
      <c r="L7" s="84"/>
      <c r="M7" s="84"/>
      <c r="N7" s="84"/>
      <c r="O7" s="84"/>
      <c r="P7" s="84"/>
    </row>
    <row r="8" spans="2:19" ht="37.9" customHeight="1" x14ac:dyDescent="0.2">
      <c r="B8" s="88"/>
      <c r="C8" s="84"/>
      <c r="D8" s="84"/>
      <c r="E8" s="84"/>
      <c r="F8" s="33" t="s">
        <v>175</v>
      </c>
      <c r="G8" s="33" t="s">
        <v>176</v>
      </c>
      <c r="H8" s="33" t="s">
        <v>177</v>
      </c>
      <c r="I8" s="33" t="s">
        <v>178</v>
      </c>
      <c r="J8" s="33">
        <v>2014</v>
      </c>
      <c r="K8" s="33">
        <v>2015</v>
      </c>
      <c r="L8" s="33">
        <v>2016</v>
      </c>
      <c r="M8" s="33">
        <v>2017</v>
      </c>
      <c r="N8" s="33">
        <v>2018</v>
      </c>
      <c r="O8" s="33">
        <v>2019</v>
      </c>
      <c r="P8" s="33">
        <v>2020</v>
      </c>
    </row>
    <row r="9" spans="2:19" s="53" customFormat="1" ht="18" x14ac:dyDescent="0.25">
      <c r="B9" s="54">
        <v>1</v>
      </c>
      <c r="C9" s="55">
        <v>2</v>
      </c>
      <c r="D9" s="55">
        <v>3</v>
      </c>
      <c r="E9" s="55">
        <v>4</v>
      </c>
      <c r="F9" s="55">
        <v>5</v>
      </c>
      <c r="G9" s="55">
        <v>6</v>
      </c>
      <c r="H9" s="55">
        <v>7</v>
      </c>
      <c r="I9" s="55">
        <v>8</v>
      </c>
      <c r="J9" s="55">
        <v>9</v>
      </c>
      <c r="K9" s="55">
        <v>10</v>
      </c>
      <c r="L9" s="55">
        <v>11</v>
      </c>
      <c r="M9" s="55">
        <v>12</v>
      </c>
      <c r="N9" s="55">
        <v>13</v>
      </c>
      <c r="O9" s="55">
        <v>14</v>
      </c>
      <c r="P9" s="55">
        <v>15</v>
      </c>
    </row>
    <row r="10" spans="2:19" ht="40.5" customHeight="1" x14ac:dyDescent="0.2">
      <c r="B10" s="34" t="s">
        <v>162</v>
      </c>
      <c r="C10" s="35" t="s">
        <v>138</v>
      </c>
      <c r="D10" s="35" t="s">
        <v>43</v>
      </c>
      <c r="E10" s="35" t="s">
        <v>139</v>
      </c>
      <c r="F10" s="33">
        <v>906</v>
      </c>
      <c r="G10" s="33" t="s">
        <v>182</v>
      </c>
      <c r="H10" s="33" t="s">
        <v>182</v>
      </c>
      <c r="I10" s="33" t="s">
        <v>182</v>
      </c>
      <c r="J10" s="36">
        <f>J11+J12+J13+J14</f>
        <v>82755</v>
      </c>
      <c r="K10" s="36">
        <f t="shared" ref="K10:P10" si="0">K11+K12+K13</f>
        <v>62279.5</v>
      </c>
      <c r="L10" s="36">
        <f t="shared" si="0"/>
        <v>64352.399999999994</v>
      </c>
      <c r="M10" s="36">
        <f t="shared" si="0"/>
        <v>64352.399999999994</v>
      </c>
      <c r="N10" s="36">
        <f t="shared" si="0"/>
        <v>64352.399999999994</v>
      </c>
      <c r="O10" s="36">
        <f t="shared" si="0"/>
        <v>64352.399999999994</v>
      </c>
      <c r="P10" s="36">
        <f t="shared" si="0"/>
        <v>64352.399999999994</v>
      </c>
      <c r="S10" s="7"/>
    </row>
    <row r="11" spans="2:19" ht="39.75" customHeight="1" x14ac:dyDescent="0.2">
      <c r="B11" s="34" t="s">
        <v>165</v>
      </c>
      <c r="C11" s="35"/>
      <c r="D11" s="35"/>
      <c r="E11" s="37" t="s">
        <v>61</v>
      </c>
      <c r="F11" s="33">
        <v>906</v>
      </c>
      <c r="G11" s="33" t="s">
        <v>182</v>
      </c>
      <c r="H11" s="33" t="s">
        <v>182</v>
      </c>
      <c r="I11" s="33" t="s">
        <v>182</v>
      </c>
      <c r="J11" s="36">
        <f>J30</f>
        <v>4633</v>
      </c>
      <c r="K11" s="36">
        <f t="shared" ref="K11:P11" si="1">K30</f>
        <v>4784</v>
      </c>
      <c r="L11" s="36">
        <f t="shared" si="1"/>
        <v>4784</v>
      </c>
      <c r="M11" s="36">
        <f t="shared" si="1"/>
        <v>4784</v>
      </c>
      <c r="N11" s="36">
        <f t="shared" si="1"/>
        <v>4784</v>
      </c>
      <c r="O11" s="36">
        <f t="shared" si="1"/>
        <v>4784</v>
      </c>
      <c r="P11" s="36">
        <f t="shared" si="1"/>
        <v>4784</v>
      </c>
      <c r="S11" s="7"/>
    </row>
    <row r="12" spans="2:19" ht="92.25" customHeight="1" x14ac:dyDescent="0.2">
      <c r="B12" s="34" t="s">
        <v>166</v>
      </c>
      <c r="C12" s="35"/>
      <c r="D12" s="35"/>
      <c r="E12" s="38" t="s">
        <v>52</v>
      </c>
      <c r="F12" s="33">
        <v>906</v>
      </c>
      <c r="G12" s="33" t="s">
        <v>182</v>
      </c>
      <c r="H12" s="33" t="s">
        <v>182</v>
      </c>
      <c r="I12" s="33" t="s">
        <v>182</v>
      </c>
      <c r="J12" s="36">
        <f>J17</f>
        <v>22794.400000000001</v>
      </c>
      <c r="K12" s="36">
        <f t="shared" ref="K12:P12" si="2">K17</f>
        <v>21240.3</v>
      </c>
      <c r="L12" s="36">
        <f t="shared" si="2"/>
        <v>22411.7</v>
      </c>
      <c r="M12" s="36">
        <f t="shared" si="2"/>
        <v>22411.7</v>
      </c>
      <c r="N12" s="36">
        <f t="shared" si="2"/>
        <v>22411.7</v>
      </c>
      <c r="O12" s="36">
        <f t="shared" si="2"/>
        <v>22411.7</v>
      </c>
      <c r="P12" s="36">
        <f t="shared" si="2"/>
        <v>22411.7</v>
      </c>
      <c r="S12" s="7"/>
    </row>
    <row r="13" spans="2:19" ht="54" customHeight="1" x14ac:dyDescent="0.2">
      <c r="B13" s="34" t="s">
        <v>167</v>
      </c>
      <c r="C13" s="35"/>
      <c r="D13" s="35"/>
      <c r="E13" s="35" t="s">
        <v>53</v>
      </c>
      <c r="F13" s="33">
        <v>906</v>
      </c>
      <c r="G13" s="56" t="s">
        <v>35</v>
      </c>
      <c r="H13" s="56" t="s">
        <v>33</v>
      </c>
      <c r="I13" s="56" t="s">
        <v>34</v>
      </c>
      <c r="J13" s="36">
        <f>J18+J21+J23+J25+J27+J29+J19</f>
        <v>43835.4</v>
      </c>
      <c r="K13" s="36">
        <f t="shared" ref="K13:P13" si="3">K18+K21+K23+K25+K27+K29+K19</f>
        <v>36255.199999999997</v>
      </c>
      <c r="L13" s="36">
        <f t="shared" si="3"/>
        <v>37156.699999999997</v>
      </c>
      <c r="M13" s="36">
        <f t="shared" si="3"/>
        <v>37156.699999999997</v>
      </c>
      <c r="N13" s="36">
        <f t="shared" si="3"/>
        <v>37156.699999999997</v>
      </c>
      <c r="O13" s="36">
        <f t="shared" si="3"/>
        <v>37156.699999999997</v>
      </c>
      <c r="P13" s="36">
        <f t="shared" si="3"/>
        <v>37156.699999999997</v>
      </c>
      <c r="S13" s="7"/>
    </row>
    <row r="14" spans="2:19" ht="45" customHeight="1" x14ac:dyDescent="0.2">
      <c r="B14" s="34"/>
      <c r="C14" s="35"/>
      <c r="D14" s="35"/>
      <c r="E14" s="35"/>
      <c r="F14" s="33">
        <v>906</v>
      </c>
      <c r="G14" s="56" t="s">
        <v>35</v>
      </c>
      <c r="H14" s="56" t="s">
        <v>8</v>
      </c>
      <c r="I14" s="56" t="s">
        <v>34</v>
      </c>
      <c r="J14" s="36">
        <f>J20+J22+J24+J26+J28</f>
        <v>11492.2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S14" s="7"/>
    </row>
    <row r="15" spans="2:19" s="8" customFormat="1" ht="148.5" customHeight="1" x14ac:dyDescent="0.2">
      <c r="B15" s="34" t="s">
        <v>163</v>
      </c>
      <c r="C15" s="39" t="s">
        <v>199</v>
      </c>
      <c r="D15" s="39" t="s">
        <v>44</v>
      </c>
      <c r="E15" s="38" t="s">
        <v>54</v>
      </c>
      <c r="F15" s="33">
        <v>906</v>
      </c>
      <c r="G15" s="40" t="s">
        <v>182</v>
      </c>
      <c r="H15" s="40" t="s">
        <v>182</v>
      </c>
      <c r="I15" s="40" t="s">
        <v>182</v>
      </c>
      <c r="J15" s="36">
        <f>J17+J18+J21+J23+J25+J27+J29+J19+J20+J22+J24+J26+J28</f>
        <v>78122</v>
      </c>
      <c r="K15" s="36">
        <f>K17+K18+K21+K23+K25+K27+K29+K19</f>
        <v>57495.5</v>
      </c>
      <c r="L15" s="36">
        <f t="shared" ref="L15:P15" si="4">L17+L18+L21+L23+L25+L27+L29+L19</f>
        <v>59568.399999999994</v>
      </c>
      <c r="M15" s="36">
        <f t="shared" si="4"/>
        <v>59568.399999999994</v>
      </c>
      <c r="N15" s="36">
        <f t="shared" si="4"/>
        <v>59568.399999999994</v>
      </c>
      <c r="O15" s="36">
        <f t="shared" si="4"/>
        <v>59568.399999999994</v>
      </c>
      <c r="P15" s="36">
        <f t="shared" si="4"/>
        <v>59568.399999999994</v>
      </c>
      <c r="S15" s="9"/>
    </row>
    <row r="16" spans="2:19" s="8" customFormat="1" ht="183" customHeight="1" x14ac:dyDescent="0.2">
      <c r="B16" s="34" t="s">
        <v>168</v>
      </c>
      <c r="C16" s="39" t="s">
        <v>159</v>
      </c>
      <c r="D16" s="35" t="s">
        <v>55</v>
      </c>
      <c r="E16" s="41" t="s">
        <v>56</v>
      </c>
      <c r="F16" s="33">
        <v>906</v>
      </c>
      <c r="G16" s="40" t="s">
        <v>182</v>
      </c>
      <c r="H16" s="40" t="s">
        <v>182</v>
      </c>
      <c r="I16" s="40" t="s">
        <v>182</v>
      </c>
      <c r="J16" s="36" t="s">
        <v>182</v>
      </c>
      <c r="K16" s="36" t="s">
        <v>182</v>
      </c>
      <c r="L16" s="36" t="s">
        <v>182</v>
      </c>
      <c r="M16" s="36" t="s">
        <v>182</v>
      </c>
      <c r="N16" s="36" t="s">
        <v>182</v>
      </c>
      <c r="O16" s="36" t="s">
        <v>182</v>
      </c>
      <c r="P16" s="36" t="s">
        <v>182</v>
      </c>
      <c r="S16" s="9"/>
    </row>
    <row r="17" spans="2:19" s="8" customFormat="1" ht="59.25" customHeight="1" x14ac:dyDescent="0.2">
      <c r="B17" s="34" t="s">
        <v>140</v>
      </c>
      <c r="C17" s="39" t="s">
        <v>160</v>
      </c>
      <c r="D17" s="39" t="s">
        <v>73</v>
      </c>
      <c r="E17" s="42" t="s">
        <v>200</v>
      </c>
      <c r="F17" s="33">
        <v>906</v>
      </c>
      <c r="G17" s="56" t="s">
        <v>32</v>
      </c>
      <c r="H17" s="56" t="s">
        <v>33</v>
      </c>
      <c r="I17" s="56" t="s">
        <v>34</v>
      </c>
      <c r="J17" s="36">
        <v>22794.400000000001</v>
      </c>
      <c r="K17" s="36">
        <v>21240.3</v>
      </c>
      <c r="L17" s="36">
        <v>22411.7</v>
      </c>
      <c r="M17" s="36">
        <v>22411.7</v>
      </c>
      <c r="N17" s="36">
        <v>22411.7</v>
      </c>
      <c r="O17" s="36">
        <v>22411.7</v>
      </c>
      <c r="P17" s="36">
        <v>22411.7</v>
      </c>
      <c r="S17" s="9"/>
    </row>
    <row r="18" spans="2:19" s="8" customFormat="1" ht="39" customHeight="1" x14ac:dyDescent="0.2">
      <c r="B18" s="34" t="s">
        <v>141</v>
      </c>
      <c r="C18" s="39" t="s">
        <v>160</v>
      </c>
      <c r="D18" s="37" t="s">
        <v>74</v>
      </c>
      <c r="E18" s="37" t="s">
        <v>46</v>
      </c>
      <c r="F18" s="33">
        <v>906</v>
      </c>
      <c r="G18" s="56" t="s">
        <v>35</v>
      </c>
      <c r="H18" s="56" t="s">
        <v>33</v>
      </c>
      <c r="I18" s="56" t="s">
        <v>34</v>
      </c>
      <c r="J18" s="36">
        <v>8872.9</v>
      </c>
      <c r="K18" s="36">
        <v>8023.7</v>
      </c>
      <c r="L18" s="36">
        <v>8203.2999999999993</v>
      </c>
      <c r="M18" s="36">
        <v>8203.2999999999993</v>
      </c>
      <c r="N18" s="36">
        <v>8203.2999999999993</v>
      </c>
      <c r="O18" s="36">
        <v>8203.2999999999993</v>
      </c>
      <c r="P18" s="36">
        <v>8203.2999999999993</v>
      </c>
      <c r="S18" s="9"/>
    </row>
    <row r="19" spans="2:19" s="8" customFormat="1" ht="39" customHeight="1" x14ac:dyDescent="0.2">
      <c r="B19" s="34" t="s">
        <v>36</v>
      </c>
      <c r="C19" s="39"/>
      <c r="D19" s="37"/>
      <c r="E19" s="37" t="s">
        <v>46</v>
      </c>
      <c r="F19" s="33">
        <v>906</v>
      </c>
      <c r="G19" s="56" t="s">
        <v>35</v>
      </c>
      <c r="H19" s="56" t="s">
        <v>37</v>
      </c>
      <c r="I19" s="56" t="s">
        <v>38</v>
      </c>
      <c r="J19" s="36">
        <v>0</v>
      </c>
      <c r="K19" s="36">
        <v>66.599999999999994</v>
      </c>
      <c r="L19" s="36">
        <v>70.099999999999994</v>
      </c>
      <c r="M19" s="36">
        <v>70.099999999999994</v>
      </c>
      <c r="N19" s="36">
        <v>70.099999999999994</v>
      </c>
      <c r="O19" s="36">
        <v>70.099999999999994</v>
      </c>
      <c r="P19" s="36">
        <v>70.099999999999994</v>
      </c>
      <c r="S19" s="9"/>
    </row>
    <row r="20" spans="2:19" s="8" customFormat="1" ht="39" customHeight="1" x14ac:dyDescent="0.2">
      <c r="B20" s="34"/>
      <c r="C20" s="39"/>
      <c r="D20" s="37"/>
      <c r="E20" s="37" t="s">
        <v>46</v>
      </c>
      <c r="F20" s="33">
        <v>906</v>
      </c>
      <c r="G20" s="56" t="s">
        <v>35</v>
      </c>
      <c r="H20" s="56" t="s">
        <v>8</v>
      </c>
      <c r="I20" s="56" t="s">
        <v>34</v>
      </c>
      <c r="J20" s="36">
        <v>2150.6999999999998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S20" s="9"/>
    </row>
    <row r="21" spans="2:19" s="8" customFormat="1" ht="28.5" customHeight="1" x14ac:dyDescent="0.2">
      <c r="B21" s="34" t="s">
        <v>142</v>
      </c>
      <c r="C21" s="39" t="s">
        <v>160</v>
      </c>
      <c r="D21" s="37" t="s">
        <v>75</v>
      </c>
      <c r="E21" s="37" t="s">
        <v>57</v>
      </c>
      <c r="F21" s="33">
        <v>906</v>
      </c>
      <c r="G21" s="56" t="s">
        <v>35</v>
      </c>
      <c r="H21" s="56" t="s">
        <v>33</v>
      </c>
      <c r="I21" s="56" t="s">
        <v>34</v>
      </c>
      <c r="J21" s="36">
        <v>14936.7</v>
      </c>
      <c r="K21" s="36">
        <v>11460.6</v>
      </c>
      <c r="L21" s="36">
        <v>11640.2</v>
      </c>
      <c r="M21" s="36">
        <v>11640.2</v>
      </c>
      <c r="N21" s="36">
        <v>11640.2</v>
      </c>
      <c r="O21" s="36">
        <v>11640.2</v>
      </c>
      <c r="P21" s="36">
        <v>11640.2</v>
      </c>
      <c r="S21" s="9"/>
    </row>
    <row r="22" spans="2:19" s="8" customFormat="1" ht="28.5" customHeight="1" x14ac:dyDescent="0.2">
      <c r="B22" s="34"/>
      <c r="C22" s="39"/>
      <c r="D22" s="37"/>
      <c r="E22" s="37" t="s">
        <v>57</v>
      </c>
      <c r="F22" s="33">
        <v>906</v>
      </c>
      <c r="G22" s="56" t="s">
        <v>35</v>
      </c>
      <c r="H22" s="56" t="s">
        <v>8</v>
      </c>
      <c r="I22" s="56" t="s">
        <v>34</v>
      </c>
      <c r="J22" s="36">
        <v>6439.5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S22" s="9"/>
    </row>
    <row r="23" spans="2:19" s="8" customFormat="1" ht="28.5" customHeight="1" x14ac:dyDescent="0.2">
      <c r="B23" s="34" t="s">
        <v>81</v>
      </c>
      <c r="C23" s="39"/>
      <c r="D23" s="37"/>
      <c r="E23" s="37" t="s">
        <v>58</v>
      </c>
      <c r="F23" s="33">
        <v>906</v>
      </c>
      <c r="G23" s="56" t="s">
        <v>35</v>
      </c>
      <c r="H23" s="56" t="s">
        <v>33</v>
      </c>
      <c r="I23" s="56" t="s">
        <v>34</v>
      </c>
      <c r="J23" s="36">
        <v>2470.4</v>
      </c>
      <c r="K23" s="36">
        <v>1144.4000000000001</v>
      </c>
      <c r="L23" s="36">
        <v>1324</v>
      </c>
      <c r="M23" s="36">
        <v>1324</v>
      </c>
      <c r="N23" s="36">
        <v>1324</v>
      </c>
      <c r="O23" s="36">
        <v>1324</v>
      </c>
      <c r="P23" s="36">
        <v>1324</v>
      </c>
      <c r="S23" s="9"/>
    </row>
    <row r="24" spans="2:19" s="8" customFormat="1" ht="28.5" customHeight="1" x14ac:dyDescent="0.2">
      <c r="B24" s="34"/>
      <c r="C24" s="39"/>
      <c r="D24" s="37"/>
      <c r="E24" s="37" t="s">
        <v>58</v>
      </c>
      <c r="F24" s="33">
        <v>906</v>
      </c>
      <c r="G24" s="56" t="s">
        <v>35</v>
      </c>
      <c r="H24" s="56" t="s">
        <v>8</v>
      </c>
      <c r="I24" s="56" t="s">
        <v>34</v>
      </c>
      <c r="J24" s="36">
        <v>402.2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S24" s="9"/>
    </row>
    <row r="25" spans="2:19" ht="24" customHeight="1" x14ac:dyDescent="0.2">
      <c r="B25" s="34" t="s">
        <v>110</v>
      </c>
      <c r="C25" s="39" t="s">
        <v>160</v>
      </c>
      <c r="D25" s="37" t="s">
        <v>76</v>
      </c>
      <c r="E25" s="37" t="s">
        <v>47</v>
      </c>
      <c r="F25" s="33">
        <v>906</v>
      </c>
      <c r="G25" s="56" t="s">
        <v>35</v>
      </c>
      <c r="H25" s="56" t="s">
        <v>33</v>
      </c>
      <c r="I25" s="56" t="s">
        <v>34</v>
      </c>
      <c r="J25" s="36">
        <v>976</v>
      </c>
      <c r="K25" s="36">
        <v>849</v>
      </c>
      <c r="L25" s="36">
        <v>1028.5999999999999</v>
      </c>
      <c r="M25" s="36">
        <v>1028.5999999999999</v>
      </c>
      <c r="N25" s="36">
        <v>1028.5999999999999</v>
      </c>
      <c r="O25" s="36">
        <v>1028.5999999999999</v>
      </c>
      <c r="P25" s="36">
        <v>1028.5999999999999</v>
      </c>
      <c r="S25" s="7"/>
    </row>
    <row r="26" spans="2:19" ht="24" customHeight="1" x14ac:dyDescent="0.2">
      <c r="B26" s="34"/>
      <c r="C26" s="39"/>
      <c r="D26" s="37"/>
      <c r="E26" s="37" t="s">
        <v>47</v>
      </c>
      <c r="F26" s="33">
        <v>906</v>
      </c>
      <c r="G26" s="56" t="s">
        <v>35</v>
      </c>
      <c r="H26" s="56" t="s">
        <v>8</v>
      </c>
      <c r="I26" s="56" t="s">
        <v>34</v>
      </c>
      <c r="J26" s="36">
        <v>211.5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S26" s="7"/>
    </row>
    <row r="27" spans="2:19" ht="36.75" customHeight="1" x14ac:dyDescent="0.2">
      <c r="B27" s="43" t="s">
        <v>111</v>
      </c>
      <c r="C27" s="39" t="s">
        <v>160</v>
      </c>
      <c r="D27" s="37" t="s">
        <v>77</v>
      </c>
      <c r="E27" s="37" t="s">
        <v>48</v>
      </c>
      <c r="F27" s="33">
        <v>906</v>
      </c>
      <c r="G27" s="56" t="s">
        <v>35</v>
      </c>
      <c r="H27" s="56" t="s">
        <v>33</v>
      </c>
      <c r="I27" s="56" t="s">
        <v>34</v>
      </c>
      <c r="J27" s="36">
        <v>12018.5</v>
      </c>
      <c r="K27" s="36">
        <v>12050</v>
      </c>
      <c r="L27" s="36">
        <v>12229.6</v>
      </c>
      <c r="M27" s="36">
        <v>12229.6</v>
      </c>
      <c r="N27" s="36">
        <v>12229.6</v>
      </c>
      <c r="O27" s="36">
        <v>12229.6</v>
      </c>
      <c r="P27" s="36">
        <v>12229.6</v>
      </c>
      <c r="S27" s="7"/>
    </row>
    <row r="28" spans="2:19" ht="36.75" customHeight="1" x14ac:dyDescent="0.2">
      <c r="B28" s="43"/>
      <c r="C28" s="39"/>
      <c r="D28" s="37"/>
      <c r="E28" s="37" t="s">
        <v>48</v>
      </c>
      <c r="F28" s="33">
        <v>906</v>
      </c>
      <c r="G28" s="56" t="s">
        <v>35</v>
      </c>
      <c r="H28" s="56" t="s">
        <v>8</v>
      </c>
      <c r="I28" s="56" t="s">
        <v>34</v>
      </c>
      <c r="J28" s="36">
        <v>2288.3000000000002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S28" s="7"/>
    </row>
    <row r="29" spans="2:19" ht="36.75" customHeight="1" x14ac:dyDescent="0.2">
      <c r="B29" s="34" t="s">
        <v>112</v>
      </c>
      <c r="C29" s="35" t="s">
        <v>160</v>
      </c>
      <c r="D29" s="37" t="s">
        <v>78</v>
      </c>
      <c r="E29" s="37" t="s">
        <v>49</v>
      </c>
      <c r="F29" s="33">
        <v>906</v>
      </c>
      <c r="G29" s="56" t="s">
        <v>39</v>
      </c>
      <c r="H29" s="56" t="s">
        <v>33</v>
      </c>
      <c r="I29" s="56" t="s">
        <v>34</v>
      </c>
      <c r="J29" s="36">
        <v>4560.8999999999996</v>
      </c>
      <c r="K29" s="36">
        <v>2660.9</v>
      </c>
      <c r="L29" s="36">
        <v>2660.9</v>
      </c>
      <c r="M29" s="36">
        <v>2660.9</v>
      </c>
      <c r="N29" s="36">
        <v>2660.9</v>
      </c>
      <c r="O29" s="36">
        <v>2660.9</v>
      </c>
      <c r="P29" s="36">
        <v>2660.9</v>
      </c>
      <c r="S29" s="7"/>
    </row>
    <row r="30" spans="2:19" ht="69.75" customHeight="1" x14ac:dyDescent="0.2">
      <c r="B30" s="34" t="s">
        <v>164</v>
      </c>
      <c r="C30" s="39" t="s">
        <v>201</v>
      </c>
      <c r="D30" s="35" t="s">
        <v>45</v>
      </c>
      <c r="E30" s="37" t="s">
        <v>61</v>
      </c>
      <c r="F30" s="33">
        <v>906</v>
      </c>
      <c r="G30" s="56" t="s">
        <v>182</v>
      </c>
      <c r="H30" s="56" t="s">
        <v>182</v>
      </c>
      <c r="I30" s="56" t="s">
        <v>182</v>
      </c>
      <c r="J30" s="36">
        <f t="shared" ref="J30:P30" si="5">J31+J40</f>
        <v>4633</v>
      </c>
      <c r="K30" s="36">
        <f t="shared" si="5"/>
        <v>4784</v>
      </c>
      <c r="L30" s="36">
        <f t="shared" si="5"/>
        <v>4784</v>
      </c>
      <c r="M30" s="36">
        <f t="shared" si="5"/>
        <v>4784</v>
      </c>
      <c r="N30" s="36">
        <f t="shared" si="5"/>
        <v>4784</v>
      </c>
      <c r="O30" s="36">
        <f t="shared" si="5"/>
        <v>4784</v>
      </c>
      <c r="P30" s="36">
        <f t="shared" si="5"/>
        <v>4784</v>
      </c>
      <c r="S30" s="7"/>
    </row>
    <row r="31" spans="2:19" ht="54.75" customHeight="1" x14ac:dyDescent="0.2">
      <c r="B31" s="34" t="s">
        <v>169</v>
      </c>
      <c r="C31" s="35" t="s">
        <v>159</v>
      </c>
      <c r="D31" s="35" t="s">
        <v>59</v>
      </c>
      <c r="E31" s="37" t="s">
        <v>61</v>
      </c>
      <c r="F31" s="33">
        <v>906</v>
      </c>
      <c r="G31" s="56" t="s">
        <v>40</v>
      </c>
      <c r="H31" s="56" t="s">
        <v>182</v>
      </c>
      <c r="I31" s="56" t="s">
        <v>182</v>
      </c>
      <c r="J31" s="36">
        <f>J32+J33+J34+J36+J37+J38+J39</f>
        <v>2547.1</v>
      </c>
      <c r="K31" s="36">
        <f t="shared" ref="K31:P31" si="6">K32+K33+K34+K36+K37+K38+K39</f>
        <v>2691.7</v>
      </c>
      <c r="L31" s="36">
        <f t="shared" si="6"/>
        <v>2691.7</v>
      </c>
      <c r="M31" s="36">
        <f t="shared" si="6"/>
        <v>2691.7</v>
      </c>
      <c r="N31" s="36">
        <f t="shared" si="6"/>
        <v>2691.7</v>
      </c>
      <c r="O31" s="36">
        <f t="shared" si="6"/>
        <v>2691.7</v>
      </c>
      <c r="P31" s="36">
        <f t="shared" si="6"/>
        <v>2691.7</v>
      </c>
      <c r="S31" s="7"/>
    </row>
    <row r="32" spans="2:19" ht="54.75" customHeight="1" x14ac:dyDescent="0.2">
      <c r="B32" s="34" t="s">
        <v>21</v>
      </c>
      <c r="C32" s="35"/>
      <c r="D32" s="35"/>
      <c r="E32" s="37"/>
      <c r="F32" s="33">
        <v>906</v>
      </c>
      <c r="G32" s="56" t="s">
        <v>40</v>
      </c>
      <c r="H32" s="56" t="s">
        <v>41</v>
      </c>
      <c r="I32" s="56" t="s">
        <v>10</v>
      </c>
      <c r="J32" s="36">
        <v>1918.6</v>
      </c>
      <c r="K32" s="36">
        <v>1918.6</v>
      </c>
      <c r="L32" s="36">
        <v>1918.6</v>
      </c>
      <c r="M32" s="36">
        <v>1918.6</v>
      </c>
      <c r="N32" s="36">
        <v>1918.6</v>
      </c>
      <c r="O32" s="36">
        <v>1918.6</v>
      </c>
      <c r="P32" s="36">
        <v>1918.6</v>
      </c>
      <c r="S32" s="7"/>
    </row>
    <row r="33" spans="2:19" ht="54.75" customHeight="1" x14ac:dyDescent="0.2">
      <c r="B33" s="34" t="s">
        <v>22</v>
      </c>
      <c r="C33" s="35"/>
      <c r="D33" s="35"/>
      <c r="E33" s="37"/>
      <c r="F33" s="33">
        <v>906</v>
      </c>
      <c r="G33" s="56" t="s">
        <v>40</v>
      </c>
      <c r="H33" s="56" t="s">
        <v>42</v>
      </c>
      <c r="I33" s="56" t="s">
        <v>11</v>
      </c>
      <c r="J33" s="36">
        <v>137.4</v>
      </c>
      <c r="K33" s="36">
        <v>137.4</v>
      </c>
      <c r="L33" s="36">
        <v>137.4</v>
      </c>
      <c r="M33" s="36">
        <v>137.4</v>
      </c>
      <c r="N33" s="36">
        <v>137.4</v>
      </c>
      <c r="O33" s="36">
        <v>137.4</v>
      </c>
      <c r="P33" s="36">
        <v>137.4</v>
      </c>
      <c r="S33" s="7"/>
    </row>
    <row r="34" spans="2:19" ht="54.75" customHeight="1" x14ac:dyDescent="0.2">
      <c r="B34" s="34" t="s">
        <v>23</v>
      </c>
      <c r="C34" s="35"/>
      <c r="D34" s="35"/>
      <c r="E34" s="37"/>
      <c r="F34" s="33">
        <v>906</v>
      </c>
      <c r="G34" s="56" t="s">
        <v>40</v>
      </c>
      <c r="H34" s="56" t="s">
        <v>42</v>
      </c>
      <c r="I34" s="56" t="s">
        <v>12</v>
      </c>
      <c r="J34" s="36">
        <v>469.1</v>
      </c>
      <c r="K34" s="36">
        <v>472.7</v>
      </c>
      <c r="L34" s="36">
        <v>472.7</v>
      </c>
      <c r="M34" s="36">
        <v>472.7</v>
      </c>
      <c r="N34" s="36">
        <v>472.7</v>
      </c>
      <c r="O34" s="36">
        <v>472.7</v>
      </c>
      <c r="P34" s="36">
        <v>472.7</v>
      </c>
      <c r="S34" s="7"/>
    </row>
    <row r="35" spans="2:19" ht="54.75" customHeight="1" x14ac:dyDescent="0.2">
      <c r="B35" s="34" t="s">
        <v>24</v>
      </c>
      <c r="C35" s="35"/>
      <c r="D35" s="35"/>
      <c r="E35" s="37"/>
      <c r="F35" s="33">
        <v>906</v>
      </c>
      <c r="G35" s="56" t="s">
        <v>13</v>
      </c>
      <c r="H35" s="56" t="s">
        <v>182</v>
      </c>
      <c r="I35" s="56" t="s">
        <v>182</v>
      </c>
      <c r="J35" s="36">
        <f>J36+J37+J38+J39</f>
        <v>22</v>
      </c>
      <c r="K35" s="36">
        <f t="shared" ref="K35:P35" si="7">K36+K37+K38+K39</f>
        <v>163</v>
      </c>
      <c r="L35" s="36">
        <f t="shared" si="7"/>
        <v>163</v>
      </c>
      <c r="M35" s="36">
        <f t="shared" si="7"/>
        <v>163</v>
      </c>
      <c r="N35" s="36">
        <f t="shared" si="7"/>
        <v>163</v>
      </c>
      <c r="O35" s="36">
        <f t="shared" si="7"/>
        <v>163</v>
      </c>
      <c r="P35" s="36">
        <f t="shared" si="7"/>
        <v>163</v>
      </c>
      <c r="S35" s="7"/>
    </row>
    <row r="36" spans="2:19" ht="54.75" customHeight="1" x14ac:dyDescent="0.2">
      <c r="B36" s="34" t="s">
        <v>25</v>
      </c>
      <c r="C36" s="35"/>
      <c r="D36" s="35"/>
      <c r="E36" s="37"/>
      <c r="F36" s="33">
        <v>906</v>
      </c>
      <c r="G36" s="56" t="s">
        <v>13</v>
      </c>
      <c r="H36" s="56" t="s">
        <v>14</v>
      </c>
      <c r="I36" s="56" t="s">
        <v>12</v>
      </c>
      <c r="J36" s="36">
        <v>6</v>
      </c>
      <c r="K36" s="36">
        <v>6</v>
      </c>
      <c r="L36" s="36">
        <v>6</v>
      </c>
      <c r="M36" s="36">
        <v>6</v>
      </c>
      <c r="N36" s="36">
        <v>6</v>
      </c>
      <c r="O36" s="36">
        <v>6</v>
      </c>
      <c r="P36" s="36">
        <v>6</v>
      </c>
      <c r="S36" s="7"/>
    </row>
    <row r="37" spans="2:19" ht="54.75" customHeight="1" x14ac:dyDescent="0.2">
      <c r="B37" s="34" t="s">
        <v>26</v>
      </c>
      <c r="C37" s="35"/>
      <c r="D37" s="35"/>
      <c r="E37" s="37"/>
      <c r="F37" s="33">
        <v>906</v>
      </c>
      <c r="G37" s="56" t="s">
        <v>13</v>
      </c>
      <c r="H37" s="56" t="s">
        <v>15</v>
      </c>
      <c r="I37" s="56" t="s">
        <v>11</v>
      </c>
      <c r="J37" s="36">
        <v>0</v>
      </c>
      <c r="K37" s="36">
        <v>141</v>
      </c>
      <c r="L37" s="36">
        <v>141</v>
      </c>
      <c r="M37" s="36">
        <v>141</v>
      </c>
      <c r="N37" s="36">
        <v>141</v>
      </c>
      <c r="O37" s="36">
        <v>141</v>
      </c>
      <c r="P37" s="36">
        <v>141</v>
      </c>
      <c r="S37" s="7"/>
    </row>
    <row r="38" spans="2:19" ht="54.75" customHeight="1" x14ac:dyDescent="0.2">
      <c r="B38" s="34" t="s">
        <v>27</v>
      </c>
      <c r="C38" s="35"/>
      <c r="D38" s="35"/>
      <c r="E38" s="37"/>
      <c r="F38" s="33">
        <v>906</v>
      </c>
      <c r="G38" s="56" t="s">
        <v>13</v>
      </c>
      <c r="H38" s="56" t="s">
        <v>15</v>
      </c>
      <c r="I38" s="56" t="s">
        <v>16</v>
      </c>
      <c r="J38" s="36">
        <v>1</v>
      </c>
      <c r="K38" s="36">
        <v>1</v>
      </c>
      <c r="L38" s="36">
        <v>1</v>
      </c>
      <c r="M38" s="36">
        <v>1</v>
      </c>
      <c r="N38" s="36">
        <v>1</v>
      </c>
      <c r="O38" s="36">
        <v>1</v>
      </c>
      <c r="P38" s="36">
        <v>1</v>
      </c>
      <c r="S38" s="7"/>
    </row>
    <row r="39" spans="2:19" ht="54.75" customHeight="1" x14ac:dyDescent="0.2">
      <c r="B39" s="34" t="s">
        <v>28</v>
      </c>
      <c r="C39" s="35"/>
      <c r="D39" s="35"/>
      <c r="E39" s="37"/>
      <c r="F39" s="33">
        <v>906</v>
      </c>
      <c r="G39" s="56" t="s">
        <v>13</v>
      </c>
      <c r="H39" s="56" t="s">
        <v>15</v>
      </c>
      <c r="I39" s="56" t="s">
        <v>17</v>
      </c>
      <c r="J39" s="36">
        <v>15</v>
      </c>
      <c r="K39" s="36">
        <v>15</v>
      </c>
      <c r="L39" s="36">
        <v>15</v>
      </c>
      <c r="M39" s="36">
        <v>15</v>
      </c>
      <c r="N39" s="36">
        <v>15</v>
      </c>
      <c r="O39" s="36">
        <v>15</v>
      </c>
      <c r="P39" s="36">
        <v>15</v>
      </c>
      <c r="S39" s="7"/>
    </row>
    <row r="40" spans="2:19" ht="57.75" customHeight="1" x14ac:dyDescent="0.2">
      <c r="B40" s="44" t="s">
        <v>136</v>
      </c>
      <c r="C40" s="35" t="s">
        <v>160</v>
      </c>
      <c r="D40" s="35" t="s">
        <v>60</v>
      </c>
      <c r="E40" s="37" t="s">
        <v>61</v>
      </c>
      <c r="F40" s="33">
        <v>906</v>
      </c>
      <c r="G40" s="56" t="s">
        <v>40</v>
      </c>
      <c r="H40" s="56" t="s">
        <v>182</v>
      </c>
      <c r="I40" s="56" t="s">
        <v>182</v>
      </c>
      <c r="J40" s="36">
        <f>J41+J42+J43</f>
        <v>2085.9</v>
      </c>
      <c r="K40" s="36">
        <f t="shared" ref="K40:P40" si="8">K41+K42+K43</f>
        <v>2092.3000000000002</v>
      </c>
      <c r="L40" s="36">
        <f t="shared" si="8"/>
        <v>2092.3000000000002</v>
      </c>
      <c r="M40" s="36">
        <f t="shared" si="8"/>
        <v>2092.3000000000002</v>
      </c>
      <c r="N40" s="36">
        <f t="shared" si="8"/>
        <v>2092.3000000000002</v>
      </c>
      <c r="O40" s="36">
        <f t="shared" si="8"/>
        <v>2092.3000000000002</v>
      </c>
      <c r="P40" s="36">
        <f t="shared" si="8"/>
        <v>2092.3000000000002</v>
      </c>
      <c r="S40" s="7"/>
    </row>
    <row r="41" spans="2:19" ht="57.75" customHeight="1" x14ac:dyDescent="0.2">
      <c r="B41" s="44" t="s">
        <v>29</v>
      </c>
      <c r="C41" s="35"/>
      <c r="D41" s="35"/>
      <c r="E41" s="37"/>
      <c r="F41" s="33">
        <v>906</v>
      </c>
      <c r="G41" s="56" t="s">
        <v>40</v>
      </c>
      <c r="H41" s="56" t="s">
        <v>18</v>
      </c>
      <c r="I41" s="56" t="s">
        <v>19</v>
      </c>
      <c r="J41" s="36">
        <v>1918.5</v>
      </c>
      <c r="K41" s="36">
        <v>1918.5</v>
      </c>
      <c r="L41" s="36">
        <v>1918.5</v>
      </c>
      <c r="M41" s="36">
        <v>1918.5</v>
      </c>
      <c r="N41" s="36">
        <v>1918.5</v>
      </c>
      <c r="O41" s="36">
        <v>1918.5</v>
      </c>
      <c r="P41" s="36">
        <v>1918.5</v>
      </c>
      <c r="S41" s="7"/>
    </row>
    <row r="42" spans="2:19" ht="57.75" customHeight="1" x14ac:dyDescent="0.2">
      <c r="B42" s="44" t="s">
        <v>30</v>
      </c>
      <c r="C42" s="35"/>
      <c r="D42" s="35"/>
      <c r="E42" s="37"/>
      <c r="F42" s="33">
        <v>906</v>
      </c>
      <c r="G42" s="56" t="s">
        <v>40</v>
      </c>
      <c r="H42" s="56" t="s">
        <v>18</v>
      </c>
      <c r="I42" s="56" t="s">
        <v>20</v>
      </c>
      <c r="J42" s="36">
        <v>0.7</v>
      </c>
      <c r="K42" s="36">
        <v>0.7</v>
      </c>
      <c r="L42" s="36">
        <v>0.7</v>
      </c>
      <c r="M42" s="36">
        <v>0.7</v>
      </c>
      <c r="N42" s="36">
        <v>0.7</v>
      </c>
      <c r="O42" s="36">
        <v>0.7</v>
      </c>
      <c r="P42" s="36">
        <v>0.7</v>
      </c>
      <c r="S42" s="7"/>
    </row>
    <row r="43" spans="2:19" ht="57.75" customHeight="1" x14ac:dyDescent="0.2">
      <c r="B43" s="44" t="s">
        <v>31</v>
      </c>
      <c r="C43" s="35"/>
      <c r="D43" s="35"/>
      <c r="E43" s="37"/>
      <c r="F43" s="33">
        <v>906</v>
      </c>
      <c r="G43" s="56" t="s">
        <v>40</v>
      </c>
      <c r="H43" s="56" t="s">
        <v>18</v>
      </c>
      <c r="I43" s="56" t="s">
        <v>12</v>
      </c>
      <c r="J43" s="36">
        <v>166.7</v>
      </c>
      <c r="K43" s="36">
        <v>173.1</v>
      </c>
      <c r="L43" s="36">
        <v>173.1</v>
      </c>
      <c r="M43" s="36">
        <v>173.1</v>
      </c>
      <c r="N43" s="36">
        <v>173.1</v>
      </c>
      <c r="O43" s="36">
        <v>173.1</v>
      </c>
      <c r="P43" s="36">
        <v>173.1</v>
      </c>
      <c r="S43" s="7"/>
    </row>
    <row r="45" spans="2:19" ht="18" x14ac:dyDescent="0.2">
      <c r="B45" s="45"/>
      <c r="C45" s="46"/>
      <c r="D45" s="46"/>
      <c r="E45" s="46"/>
      <c r="F45" s="47"/>
      <c r="G45" s="47"/>
      <c r="H45" s="47"/>
      <c r="I45" s="47"/>
      <c r="J45" s="48"/>
      <c r="K45" s="48"/>
      <c r="L45" s="48"/>
      <c r="M45" s="48"/>
      <c r="N45" s="48"/>
      <c r="O45" s="48"/>
      <c r="P45" s="48"/>
      <c r="S45" s="7"/>
    </row>
    <row r="46" spans="2:19" ht="42" customHeight="1" x14ac:dyDescent="0.2">
      <c r="B46" s="31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</row>
    <row r="47" spans="2:19" ht="20.25" x14ac:dyDescent="0.3">
      <c r="B47" s="31"/>
      <c r="C47" s="51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</row>
    <row r="48" spans="2:19" ht="30" x14ac:dyDescent="0.2">
      <c r="B48" s="31"/>
      <c r="C48" s="83" t="s">
        <v>202</v>
      </c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</row>
    <row r="49" spans="2:16" ht="20.25" x14ac:dyDescent="0.3">
      <c r="B49" s="31"/>
      <c r="C49" s="51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</row>
    <row r="50" spans="2:16" ht="20.25" x14ac:dyDescent="0.3">
      <c r="B50" s="31"/>
      <c r="C50" s="51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</row>
    <row r="51" spans="2:16" ht="20.25" x14ac:dyDescent="0.3">
      <c r="B51" s="31"/>
      <c r="C51" s="51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</row>
    <row r="52" spans="2:16" x14ac:dyDescent="0.2">
      <c r="C52" s="6"/>
    </row>
    <row r="53" spans="2:16" x14ac:dyDescent="0.2">
      <c r="C53" s="6"/>
    </row>
  </sheetData>
  <mergeCells count="13">
    <mergeCell ref="B1:P1"/>
    <mergeCell ref="B7:B8"/>
    <mergeCell ref="L2:P2"/>
    <mergeCell ref="L3:P3"/>
    <mergeCell ref="C5:P5"/>
    <mergeCell ref="C6:P6"/>
    <mergeCell ref="C7:C8"/>
    <mergeCell ref="C48:P48"/>
    <mergeCell ref="J7:P7"/>
    <mergeCell ref="F7:I7"/>
    <mergeCell ref="E7:E8"/>
    <mergeCell ref="D7:D8"/>
    <mergeCell ref="C46:P46"/>
  </mergeCells>
  <phoneticPr fontId="0" type="noConversion"/>
  <pageMargins left="0.31496062992125984" right="0.31496062992125984" top="0.35433070866141736" bottom="0.35433070866141736" header="0.31496062992125984" footer="0.31496062992125984"/>
  <pageSetup paperSize="9" scale="40" fitToHeight="0" orientation="landscape" r:id="rId1"/>
  <rowBreaks count="1" manualBreakCount="1">
    <brk id="28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view="pageBreakPreview" zoomScale="60" zoomScaleNormal="77" workbookViewId="0">
      <selection activeCell="C10" sqref="C10:C11"/>
    </sheetView>
  </sheetViews>
  <sheetFormatPr defaultColWidth="9.140625" defaultRowHeight="15" x14ac:dyDescent="0.25"/>
  <cols>
    <col min="1" max="1" width="8.5703125" style="11" customWidth="1"/>
    <col min="2" max="2" width="23.85546875" style="11" customWidth="1"/>
    <col min="3" max="3" width="37.5703125" style="11" customWidth="1"/>
    <col min="4" max="4" width="26" style="11" customWidth="1"/>
    <col min="5" max="5" width="35.28515625" style="11" customWidth="1"/>
    <col min="6" max="6" width="14.85546875" style="11" customWidth="1"/>
    <col min="7" max="7" width="15" style="11" customWidth="1"/>
    <col min="8" max="8" width="15.28515625" style="11" customWidth="1"/>
    <col min="9" max="9" width="15.140625" style="11" customWidth="1"/>
    <col min="10" max="10" width="14.7109375" style="11" customWidth="1"/>
    <col min="11" max="12" width="14.85546875" style="11" customWidth="1"/>
    <col min="13" max="13" width="11.42578125" style="11" bestFit="1" customWidth="1"/>
    <col min="14" max="14" width="9.140625" style="11"/>
    <col min="15" max="15" width="14.85546875" style="11" customWidth="1"/>
    <col min="16" max="16384" width="9.140625" style="11"/>
  </cols>
  <sheetData>
    <row r="1" spans="1:15" ht="20.25" x14ac:dyDescent="0.25">
      <c r="A1" s="95" t="s">
        <v>207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5" ht="20.25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5" ht="21" customHeight="1" x14ac:dyDescent="0.25">
      <c r="A3" s="52"/>
      <c r="B3" s="52"/>
      <c r="C3" s="52"/>
      <c r="D3" s="52"/>
      <c r="E3" s="52"/>
      <c r="F3" s="52"/>
      <c r="G3" s="52"/>
      <c r="H3" s="52"/>
      <c r="I3" s="96" t="s">
        <v>203</v>
      </c>
      <c r="J3" s="96"/>
      <c r="K3" s="96"/>
      <c r="L3" s="96"/>
    </row>
    <row r="4" spans="1:15" ht="69" customHeight="1" x14ac:dyDescent="0.25">
      <c r="A4" s="52"/>
      <c r="B4" s="52"/>
      <c r="C4" s="52"/>
      <c r="D4" s="52"/>
      <c r="E4" s="52"/>
      <c r="F4" s="52"/>
      <c r="G4" s="52"/>
      <c r="H4" s="52"/>
      <c r="I4" s="96" t="s">
        <v>9</v>
      </c>
      <c r="J4" s="96"/>
      <c r="K4" s="96"/>
      <c r="L4" s="96"/>
    </row>
    <row r="5" spans="1:15" ht="15" customHeight="1" x14ac:dyDescent="0.25">
      <c r="A5" s="52"/>
      <c r="B5" s="52"/>
      <c r="C5" s="52"/>
      <c r="D5" s="52"/>
      <c r="E5" s="52"/>
      <c r="F5" s="52"/>
      <c r="G5" s="52"/>
      <c r="H5" s="52"/>
      <c r="I5" s="96"/>
      <c r="J5" s="96"/>
      <c r="K5" s="96"/>
      <c r="L5" s="96"/>
    </row>
    <row r="6" spans="1:15" ht="15" customHeight="1" x14ac:dyDescent="0.25">
      <c r="A6" s="52"/>
      <c r="B6" s="97" t="s">
        <v>62</v>
      </c>
      <c r="C6" s="97"/>
      <c r="D6" s="97"/>
      <c r="E6" s="97"/>
      <c r="F6" s="97"/>
      <c r="G6" s="97"/>
      <c r="H6" s="97"/>
      <c r="I6" s="97"/>
      <c r="J6" s="97"/>
      <c r="K6" s="97"/>
      <c r="L6" s="97"/>
    </row>
    <row r="7" spans="1:15" ht="20.25" x14ac:dyDescent="0.25">
      <c r="A7" s="52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1:15" ht="17.25" customHeight="1" x14ac:dyDescent="0.25">
      <c r="A8" s="52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</row>
    <row r="9" spans="1:15" ht="1.5" customHeight="1" x14ac:dyDescent="0.25">
      <c r="A9" s="52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</row>
    <row r="10" spans="1:15" ht="90" customHeight="1" x14ac:dyDescent="0.25">
      <c r="A10" s="75" t="s">
        <v>144</v>
      </c>
      <c r="B10" s="75" t="s">
        <v>171</v>
      </c>
      <c r="C10" s="75" t="s">
        <v>67</v>
      </c>
      <c r="D10" s="75" t="s">
        <v>68</v>
      </c>
      <c r="E10" s="99" t="s">
        <v>189</v>
      </c>
      <c r="F10" s="75" t="s">
        <v>183</v>
      </c>
      <c r="G10" s="75"/>
      <c r="H10" s="75"/>
      <c r="I10" s="75"/>
      <c r="J10" s="75"/>
      <c r="K10" s="75"/>
      <c r="L10" s="75"/>
    </row>
    <row r="11" spans="1:15" ht="20.25" customHeight="1" x14ac:dyDescent="0.25">
      <c r="A11" s="75"/>
      <c r="B11" s="75"/>
      <c r="C11" s="75"/>
      <c r="D11" s="75"/>
      <c r="E11" s="99"/>
      <c r="F11" s="12">
        <v>2014</v>
      </c>
      <c r="G11" s="12">
        <v>2015</v>
      </c>
      <c r="H11" s="12">
        <v>2016</v>
      </c>
      <c r="I11" s="12">
        <v>2017</v>
      </c>
      <c r="J11" s="12">
        <v>2018</v>
      </c>
      <c r="K11" s="12">
        <v>2019</v>
      </c>
      <c r="L11" s="12">
        <v>2020</v>
      </c>
    </row>
    <row r="12" spans="1:15" x14ac:dyDescent="0.25">
      <c r="A12" s="13">
        <v>1</v>
      </c>
      <c r="B12" s="12">
        <v>2</v>
      </c>
      <c r="C12" s="12">
        <v>3</v>
      </c>
      <c r="D12" s="12">
        <v>4</v>
      </c>
      <c r="E12" s="2">
        <v>5</v>
      </c>
      <c r="F12" s="12">
        <v>6</v>
      </c>
      <c r="G12" s="12">
        <v>7</v>
      </c>
      <c r="H12" s="12">
        <v>8</v>
      </c>
      <c r="I12" s="12">
        <v>9</v>
      </c>
      <c r="J12" s="12">
        <v>10</v>
      </c>
      <c r="K12" s="12">
        <v>11</v>
      </c>
      <c r="L12" s="12">
        <v>12</v>
      </c>
    </row>
    <row r="13" spans="1:15" ht="22.5" customHeight="1" x14ac:dyDescent="0.25">
      <c r="A13" s="13" t="s">
        <v>162</v>
      </c>
      <c r="B13" s="75" t="s">
        <v>138</v>
      </c>
      <c r="C13" s="75" t="s">
        <v>43</v>
      </c>
      <c r="D13" s="75" t="s">
        <v>61</v>
      </c>
      <c r="E13" s="13" t="s">
        <v>184</v>
      </c>
      <c r="F13" s="5">
        <f>SUM(F15:F17)+F14</f>
        <v>99117.1</v>
      </c>
      <c r="G13" s="5">
        <f t="shared" ref="G13:L13" si="0">SUM(G15:G17)+G14</f>
        <v>76062.3</v>
      </c>
      <c r="H13" s="5">
        <f t="shared" si="0"/>
        <v>78135.200000000012</v>
      </c>
      <c r="I13" s="5">
        <f t="shared" si="0"/>
        <v>78135.200000000012</v>
      </c>
      <c r="J13" s="5">
        <f t="shared" si="0"/>
        <v>78135.200000000012</v>
      </c>
      <c r="K13" s="5">
        <f t="shared" si="0"/>
        <v>78135.200000000012</v>
      </c>
      <c r="L13" s="5">
        <f t="shared" si="0"/>
        <v>78135.200000000012</v>
      </c>
      <c r="M13" s="14"/>
      <c r="O13" s="14"/>
    </row>
    <row r="14" spans="1:15" ht="21" customHeight="1" x14ac:dyDescent="0.25">
      <c r="A14" s="13" t="s">
        <v>145</v>
      </c>
      <c r="B14" s="75"/>
      <c r="C14" s="75"/>
      <c r="D14" s="75"/>
      <c r="E14" s="13" t="s">
        <v>187</v>
      </c>
      <c r="F14" s="5">
        <f t="shared" ref="F14:L17" si="1">F24+F19</f>
        <v>11492.2</v>
      </c>
      <c r="G14" s="5">
        <f t="shared" si="1"/>
        <v>66.599999999999994</v>
      </c>
      <c r="H14" s="5">
        <f t="shared" si="1"/>
        <v>70.099999999999994</v>
      </c>
      <c r="I14" s="5">
        <f t="shared" si="1"/>
        <v>70.099999999999994</v>
      </c>
      <c r="J14" s="5">
        <f t="shared" si="1"/>
        <v>70.099999999999994</v>
      </c>
      <c r="K14" s="5">
        <f t="shared" si="1"/>
        <v>70.099999999999994</v>
      </c>
      <c r="L14" s="5">
        <f t="shared" si="1"/>
        <v>70.099999999999994</v>
      </c>
      <c r="M14" s="14"/>
      <c r="O14" s="14"/>
    </row>
    <row r="15" spans="1:15" x14ac:dyDescent="0.25">
      <c r="A15" s="13" t="s">
        <v>146</v>
      </c>
      <c r="B15" s="75"/>
      <c r="C15" s="75"/>
      <c r="D15" s="75"/>
      <c r="E15" s="13" t="s">
        <v>186</v>
      </c>
      <c r="F15" s="5">
        <f t="shared" si="1"/>
        <v>0</v>
      </c>
      <c r="G15" s="5">
        <f t="shared" si="1"/>
        <v>0</v>
      </c>
      <c r="H15" s="5">
        <f t="shared" si="1"/>
        <v>0</v>
      </c>
      <c r="I15" s="5">
        <f t="shared" si="1"/>
        <v>0</v>
      </c>
      <c r="J15" s="5">
        <f t="shared" si="1"/>
        <v>0</v>
      </c>
      <c r="K15" s="5">
        <f t="shared" si="1"/>
        <v>0</v>
      </c>
      <c r="L15" s="5">
        <f t="shared" si="1"/>
        <v>0</v>
      </c>
      <c r="O15" s="14"/>
    </row>
    <row r="16" spans="1:15" ht="16.5" customHeight="1" x14ac:dyDescent="0.25">
      <c r="A16" s="13" t="s">
        <v>147</v>
      </c>
      <c r="B16" s="75"/>
      <c r="C16" s="75"/>
      <c r="D16" s="75"/>
      <c r="E16" s="13" t="s">
        <v>185</v>
      </c>
      <c r="F16" s="5">
        <f t="shared" si="1"/>
        <v>71262.8</v>
      </c>
      <c r="G16" s="5">
        <f t="shared" si="1"/>
        <v>62212.9</v>
      </c>
      <c r="H16" s="5">
        <f t="shared" si="1"/>
        <v>64282.3</v>
      </c>
      <c r="I16" s="5">
        <f t="shared" si="1"/>
        <v>64282.3</v>
      </c>
      <c r="J16" s="5">
        <f t="shared" si="1"/>
        <v>64282.3</v>
      </c>
      <c r="K16" s="5">
        <f t="shared" si="1"/>
        <v>64282.3</v>
      </c>
      <c r="L16" s="5">
        <f t="shared" si="1"/>
        <v>64282.3</v>
      </c>
      <c r="O16" s="14"/>
    </row>
    <row r="17" spans="1:15" ht="18.75" customHeight="1" x14ac:dyDescent="0.25">
      <c r="A17" s="13" t="s">
        <v>148</v>
      </c>
      <c r="B17" s="75"/>
      <c r="C17" s="75"/>
      <c r="D17" s="75"/>
      <c r="E17" s="13" t="s">
        <v>188</v>
      </c>
      <c r="F17" s="5">
        <f t="shared" si="1"/>
        <v>16362.1</v>
      </c>
      <c r="G17" s="5">
        <f t="shared" si="1"/>
        <v>13782.8</v>
      </c>
      <c r="H17" s="5">
        <f t="shared" si="1"/>
        <v>13782.8</v>
      </c>
      <c r="I17" s="5">
        <f t="shared" si="1"/>
        <v>13782.8</v>
      </c>
      <c r="J17" s="5">
        <f t="shared" si="1"/>
        <v>13782.8</v>
      </c>
      <c r="K17" s="5">
        <f t="shared" si="1"/>
        <v>13782.8</v>
      </c>
      <c r="L17" s="5">
        <f t="shared" si="1"/>
        <v>13782.8</v>
      </c>
      <c r="O17" s="14"/>
    </row>
    <row r="18" spans="1:15" ht="18" customHeight="1" x14ac:dyDescent="0.25">
      <c r="A18" s="13" t="s">
        <v>165</v>
      </c>
      <c r="B18" s="75" t="s">
        <v>199</v>
      </c>
      <c r="C18" s="75" t="s">
        <v>44</v>
      </c>
      <c r="D18" s="75" t="s">
        <v>61</v>
      </c>
      <c r="E18" s="13" t="s">
        <v>184</v>
      </c>
      <c r="F18" s="15">
        <f t="shared" ref="F18:L18" si="2">F20+F19+F21+F22</f>
        <v>94484.1</v>
      </c>
      <c r="G18" s="15">
        <f t="shared" si="2"/>
        <v>71278.3</v>
      </c>
      <c r="H18" s="15">
        <f t="shared" si="2"/>
        <v>73351.199999999997</v>
      </c>
      <c r="I18" s="15">
        <f t="shared" si="2"/>
        <v>73351.199999999997</v>
      </c>
      <c r="J18" s="15">
        <f t="shared" si="2"/>
        <v>73351.199999999997</v>
      </c>
      <c r="K18" s="15">
        <f t="shared" si="2"/>
        <v>73351.199999999997</v>
      </c>
      <c r="L18" s="15">
        <f t="shared" si="2"/>
        <v>73351.199999999997</v>
      </c>
      <c r="O18" s="14"/>
    </row>
    <row r="19" spans="1:15" ht="18" customHeight="1" x14ac:dyDescent="0.25">
      <c r="A19" s="13" t="s">
        <v>63</v>
      </c>
      <c r="B19" s="75"/>
      <c r="C19" s="75"/>
      <c r="D19" s="75"/>
      <c r="E19" s="13" t="s">
        <v>187</v>
      </c>
      <c r="F19" s="15">
        <v>11492.2</v>
      </c>
      <c r="G19" s="15">
        <v>66.599999999999994</v>
      </c>
      <c r="H19" s="15">
        <v>70.099999999999994</v>
      </c>
      <c r="I19" s="15">
        <v>70.099999999999994</v>
      </c>
      <c r="J19" s="15">
        <v>70.099999999999994</v>
      </c>
      <c r="K19" s="15">
        <v>70.099999999999994</v>
      </c>
      <c r="L19" s="15">
        <v>70.099999999999994</v>
      </c>
      <c r="O19" s="14"/>
    </row>
    <row r="20" spans="1:15" ht="18" customHeight="1" x14ac:dyDescent="0.25">
      <c r="A20" s="13" t="s">
        <v>64</v>
      </c>
      <c r="B20" s="75"/>
      <c r="C20" s="75"/>
      <c r="D20" s="75"/>
      <c r="E20" s="13" t="s">
        <v>186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O20" s="14"/>
    </row>
    <row r="21" spans="1:15" ht="18" customHeight="1" x14ac:dyDescent="0.25">
      <c r="A21" s="13" t="s">
        <v>65</v>
      </c>
      <c r="B21" s="75"/>
      <c r="C21" s="75"/>
      <c r="D21" s="75"/>
      <c r="E21" s="13" t="s">
        <v>185</v>
      </c>
      <c r="F21" s="15">
        <v>66629.8</v>
      </c>
      <c r="G21" s="15">
        <v>57428.9</v>
      </c>
      <c r="H21" s="15">
        <v>59498.3</v>
      </c>
      <c r="I21" s="15">
        <v>59498.3</v>
      </c>
      <c r="J21" s="15">
        <v>59498.3</v>
      </c>
      <c r="K21" s="15">
        <v>59498.3</v>
      </c>
      <c r="L21" s="15">
        <v>59498.3</v>
      </c>
      <c r="O21" s="14"/>
    </row>
    <row r="22" spans="1:15" ht="17.25" customHeight="1" x14ac:dyDescent="0.25">
      <c r="A22" s="13" t="s">
        <v>66</v>
      </c>
      <c r="B22" s="75"/>
      <c r="C22" s="75"/>
      <c r="D22" s="75"/>
      <c r="E22" s="13" t="s">
        <v>188</v>
      </c>
      <c r="F22" s="15">
        <v>16362.1</v>
      </c>
      <c r="G22" s="15">
        <v>13782.8</v>
      </c>
      <c r="H22" s="15">
        <v>13782.8</v>
      </c>
      <c r="I22" s="15">
        <v>13782.8</v>
      </c>
      <c r="J22" s="15">
        <v>13782.8</v>
      </c>
      <c r="K22" s="15">
        <v>13782.8</v>
      </c>
      <c r="L22" s="15">
        <v>13782.8</v>
      </c>
      <c r="O22" s="14"/>
    </row>
    <row r="23" spans="1:15" ht="18" customHeight="1" x14ac:dyDescent="0.25">
      <c r="A23" s="13" t="s">
        <v>168</v>
      </c>
      <c r="B23" s="75" t="s">
        <v>201</v>
      </c>
      <c r="C23" s="75" t="s">
        <v>45</v>
      </c>
      <c r="D23" s="75" t="s">
        <v>61</v>
      </c>
      <c r="E23" s="13" t="s">
        <v>184</v>
      </c>
      <c r="F23" s="15">
        <f t="shared" ref="F23:L23" si="3">F25+F24+F26+F27</f>
        <v>4633</v>
      </c>
      <c r="G23" s="15">
        <f t="shared" si="3"/>
        <v>4784</v>
      </c>
      <c r="H23" s="15">
        <f t="shared" si="3"/>
        <v>4784</v>
      </c>
      <c r="I23" s="15">
        <f t="shared" si="3"/>
        <v>4784</v>
      </c>
      <c r="J23" s="15">
        <f t="shared" si="3"/>
        <v>4784</v>
      </c>
      <c r="K23" s="15">
        <f t="shared" si="3"/>
        <v>4784</v>
      </c>
      <c r="L23" s="15">
        <f t="shared" si="3"/>
        <v>4784</v>
      </c>
      <c r="O23" s="14"/>
    </row>
    <row r="24" spans="1:15" ht="18" customHeight="1" x14ac:dyDescent="0.25">
      <c r="A24" s="13" t="s">
        <v>149</v>
      </c>
      <c r="B24" s="75"/>
      <c r="C24" s="75"/>
      <c r="D24" s="75"/>
      <c r="E24" s="13" t="s">
        <v>187</v>
      </c>
      <c r="F24" s="15">
        <v>0</v>
      </c>
      <c r="G24" s="16">
        <v>0</v>
      </c>
      <c r="H24" s="16">
        <v>0</v>
      </c>
      <c r="I24" s="15">
        <v>0</v>
      </c>
      <c r="J24" s="15">
        <v>0</v>
      </c>
      <c r="K24" s="15">
        <v>0</v>
      </c>
      <c r="L24" s="15">
        <v>0</v>
      </c>
      <c r="O24" s="14"/>
    </row>
    <row r="25" spans="1:15" ht="18" customHeight="1" x14ac:dyDescent="0.25">
      <c r="A25" s="13" t="s">
        <v>150</v>
      </c>
      <c r="B25" s="75"/>
      <c r="C25" s="75"/>
      <c r="D25" s="75"/>
      <c r="E25" s="13" t="s">
        <v>186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O25" s="14"/>
    </row>
    <row r="26" spans="1:15" ht="18" customHeight="1" x14ac:dyDescent="0.25">
      <c r="A26" s="13" t="s">
        <v>151</v>
      </c>
      <c r="B26" s="75"/>
      <c r="C26" s="75"/>
      <c r="D26" s="75"/>
      <c r="E26" s="13" t="s">
        <v>185</v>
      </c>
      <c r="F26" s="15">
        <v>4633</v>
      </c>
      <c r="G26" s="16">
        <v>4784</v>
      </c>
      <c r="H26" s="16">
        <v>4784</v>
      </c>
      <c r="I26" s="16">
        <v>4784</v>
      </c>
      <c r="J26" s="16">
        <v>4784</v>
      </c>
      <c r="K26" s="16">
        <v>4784</v>
      </c>
      <c r="L26" s="16">
        <v>4784</v>
      </c>
      <c r="O26" s="14"/>
    </row>
    <row r="27" spans="1:15" ht="23.25" customHeight="1" x14ac:dyDescent="0.25">
      <c r="A27" s="13" t="s">
        <v>152</v>
      </c>
      <c r="B27" s="75"/>
      <c r="C27" s="75"/>
      <c r="D27" s="75"/>
      <c r="E27" s="13" t="s">
        <v>188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O27" s="14"/>
    </row>
    <row r="28" spans="1:15" ht="21" customHeight="1" x14ac:dyDescent="0.25">
      <c r="B28" s="4"/>
      <c r="C28" s="4"/>
      <c r="D28" s="4"/>
      <c r="E28" s="3"/>
      <c r="F28" s="17"/>
      <c r="G28" s="17"/>
      <c r="H28" s="17"/>
      <c r="I28" s="17"/>
      <c r="J28" s="17"/>
      <c r="K28" s="17"/>
      <c r="L28" s="17"/>
    </row>
    <row r="29" spans="1:15" x14ac:dyDescent="0.25">
      <c r="B29" s="92"/>
      <c r="C29" s="92"/>
      <c r="D29" s="92"/>
      <c r="E29" s="92"/>
      <c r="F29" s="17"/>
      <c r="G29" s="17"/>
      <c r="H29" s="17"/>
      <c r="I29" s="17"/>
      <c r="J29" s="17"/>
      <c r="K29" s="17"/>
      <c r="L29" s="17"/>
    </row>
    <row r="30" spans="1:15" ht="23.25" x14ac:dyDescent="0.2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</row>
    <row r="31" spans="1:15" ht="20.25" customHeight="1" x14ac:dyDescent="0.25">
      <c r="A31" s="69"/>
      <c r="B31" s="93" t="s">
        <v>133</v>
      </c>
      <c r="C31" s="93"/>
      <c r="D31" s="69"/>
      <c r="E31" s="69"/>
      <c r="F31" s="69"/>
      <c r="G31" s="69"/>
      <c r="H31" s="69"/>
      <c r="I31" s="69"/>
      <c r="J31" s="69"/>
      <c r="K31" s="69"/>
      <c r="L31" s="69"/>
    </row>
    <row r="32" spans="1:15" ht="25.5" customHeight="1" x14ac:dyDescent="0.25">
      <c r="A32" s="69"/>
      <c r="B32" s="93" t="s">
        <v>132</v>
      </c>
      <c r="C32" s="93"/>
      <c r="D32" s="69"/>
      <c r="E32" s="69"/>
      <c r="F32" s="69"/>
      <c r="G32" s="69"/>
      <c r="H32" s="69"/>
      <c r="I32" s="69"/>
      <c r="J32" s="69"/>
      <c r="K32" s="94" t="s">
        <v>134</v>
      </c>
      <c r="L32" s="94"/>
    </row>
    <row r="33" spans="1:12" ht="23.25" x14ac:dyDescent="0.2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</row>
    <row r="34" spans="1:12" ht="23.25" x14ac:dyDescent="0.25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</row>
    <row r="35" spans="1:12" ht="23.25" x14ac:dyDescent="0.25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</row>
    <row r="36" spans="1:12" ht="23.25" x14ac:dyDescent="0.25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</row>
  </sheetData>
  <mergeCells count="24">
    <mergeCell ref="A1:L1"/>
    <mergeCell ref="I3:L3"/>
    <mergeCell ref="I5:L5"/>
    <mergeCell ref="D10:D11"/>
    <mergeCell ref="I4:L4"/>
    <mergeCell ref="A10:A11"/>
    <mergeCell ref="B6:L9"/>
    <mergeCell ref="B10:B11"/>
    <mergeCell ref="E10:E11"/>
    <mergeCell ref="C10:C11"/>
    <mergeCell ref="F10:L10"/>
    <mergeCell ref="B29:E29"/>
    <mergeCell ref="B32:C32"/>
    <mergeCell ref="K32:L32"/>
    <mergeCell ref="B31:C31"/>
    <mergeCell ref="D13:D17"/>
    <mergeCell ref="D18:D22"/>
    <mergeCell ref="D23:D27"/>
    <mergeCell ref="B23:B27"/>
    <mergeCell ref="C23:C27"/>
    <mergeCell ref="B13:B17"/>
    <mergeCell ref="C13:C17"/>
    <mergeCell ref="B18:B22"/>
    <mergeCell ref="C18:C2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abSelected="1" view="pageBreakPreview" zoomScale="75" zoomScaleNormal="75" workbookViewId="0">
      <selection sqref="A1:N1"/>
    </sheetView>
  </sheetViews>
  <sheetFormatPr defaultRowHeight="15" x14ac:dyDescent="0.25"/>
  <cols>
    <col min="1" max="1" width="7" customWidth="1"/>
    <col min="2" max="2" width="34" customWidth="1"/>
    <col min="3" max="3" width="19.85546875" customWidth="1"/>
    <col min="4" max="4" width="14.7109375" customWidth="1"/>
    <col min="5" max="5" width="16.7109375" customWidth="1"/>
    <col min="6" max="6" width="20.85546875" customWidth="1"/>
    <col min="7" max="7" width="13" customWidth="1"/>
    <col min="8" max="8" width="15.42578125" customWidth="1"/>
    <col min="9" max="9" width="15.85546875" customWidth="1"/>
    <col min="10" max="10" width="18.140625" customWidth="1"/>
    <col min="11" max="11" width="13.5703125" customWidth="1"/>
    <col min="12" max="12" width="16" customWidth="1"/>
    <col min="13" max="13" width="18.140625" customWidth="1"/>
    <col min="14" max="14" width="18.42578125" customWidth="1"/>
  </cols>
  <sheetData>
    <row r="1" spans="1:20" ht="25.5" x14ac:dyDescent="0.35">
      <c r="A1" s="102" t="s">
        <v>204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20" ht="20.45" customHeight="1" x14ac:dyDescent="0.25">
      <c r="K2" s="100" t="s">
        <v>205</v>
      </c>
      <c r="L2" s="100"/>
      <c r="M2" s="100"/>
      <c r="N2" s="100"/>
    </row>
    <row r="3" spans="1:20" ht="83.45" customHeight="1" x14ac:dyDescent="0.25">
      <c r="K3" s="100" t="s">
        <v>9</v>
      </c>
      <c r="L3" s="100"/>
      <c r="M3" s="100"/>
      <c r="N3" s="100"/>
    </row>
    <row r="4" spans="1:20" ht="18" x14ac:dyDescent="0.25">
      <c r="A4" s="104" t="s">
        <v>7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</row>
    <row r="5" spans="1:20" ht="15.75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20" x14ac:dyDescent="0.25">
      <c r="A6" s="75" t="s">
        <v>144</v>
      </c>
      <c r="B6" s="105" t="s">
        <v>2</v>
      </c>
      <c r="C6" s="105" t="s">
        <v>180</v>
      </c>
      <c r="D6" s="105"/>
      <c r="E6" s="105"/>
      <c r="F6" s="105"/>
      <c r="G6" s="105" t="s">
        <v>0</v>
      </c>
      <c r="H6" s="105"/>
      <c r="I6" s="105"/>
      <c r="J6" s="105"/>
      <c r="K6" s="105" t="s">
        <v>181</v>
      </c>
      <c r="L6" s="105"/>
      <c r="M6" s="105"/>
      <c r="N6" s="105"/>
      <c r="O6" s="58"/>
      <c r="P6" s="58"/>
      <c r="Q6" s="58"/>
      <c r="R6" s="58"/>
      <c r="S6" s="58"/>
    </row>
    <row r="7" spans="1:20" x14ac:dyDescent="0.25">
      <c r="A7" s="75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58"/>
      <c r="P7" s="58"/>
      <c r="Q7" s="58"/>
      <c r="R7" s="58"/>
      <c r="S7" s="58"/>
    </row>
    <row r="8" spans="1:20" x14ac:dyDescent="0.25">
      <c r="A8" s="75"/>
      <c r="B8" s="105"/>
      <c r="C8" s="72" t="s">
        <v>184</v>
      </c>
      <c r="D8" s="72" t="s">
        <v>3</v>
      </c>
      <c r="E8" s="72"/>
      <c r="F8" s="72"/>
      <c r="G8" s="72" t="s">
        <v>184</v>
      </c>
      <c r="H8" s="72" t="s">
        <v>3</v>
      </c>
      <c r="I8" s="72"/>
      <c r="J8" s="72"/>
      <c r="K8" s="72" t="s">
        <v>184</v>
      </c>
      <c r="L8" s="72" t="s">
        <v>3</v>
      </c>
      <c r="M8" s="72"/>
      <c r="N8" s="72"/>
      <c r="O8" s="58"/>
      <c r="P8" s="58"/>
      <c r="Q8" s="58"/>
      <c r="R8" s="58"/>
      <c r="S8" s="58"/>
    </row>
    <row r="9" spans="1:20" ht="90" x14ac:dyDescent="0.25">
      <c r="A9" s="75"/>
      <c r="B9" s="105"/>
      <c r="C9" s="72"/>
      <c r="D9" s="12" t="s">
        <v>4</v>
      </c>
      <c r="E9" s="12" t="s">
        <v>5</v>
      </c>
      <c r="F9" s="12" t="s">
        <v>6</v>
      </c>
      <c r="G9" s="72"/>
      <c r="H9" s="12" t="s">
        <v>4</v>
      </c>
      <c r="I9" s="12" t="s">
        <v>5</v>
      </c>
      <c r="J9" s="12" t="s">
        <v>6</v>
      </c>
      <c r="K9" s="72"/>
      <c r="L9" s="12" t="s">
        <v>4</v>
      </c>
      <c r="M9" s="12" t="s">
        <v>5</v>
      </c>
      <c r="N9" s="12" t="s">
        <v>6</v>
      </c>
      <c r="O9" s="58"/>
      <c r="P9" s="58"/>
      <c r="Q9" s="58"/>
      <c r="R9" s="58"/>
      <c r="S9" s="58"/>
    </row>
    <row r="10" spans="1:20" ht="15.75" x14ac:dyDescent="0.25">
      <c r="A10" s="23">
        <v>1</v>
      </c>
      <c r="B10" s="23">
        <v>2</v>
      </c>
      <c r="C10" s="23">
        <v>3</v>
      </c>
      <c r="D10" s="29">
        <v>4</v>
      </c>
      <c r="E10" s="29">
        <v>5</v>
      </c>
      <c r="F10" s="29">
        <v>6</v>
      </c>
      <c r="G10" s="29">
        <v>7</v>
      </c>
      <c r="H10" s="29">
        <v>8</v>
      </c>
      <c r="I10" s="29">
        <v>9</v>
      </c>
      <c r="J10" s="29">
        <v>10</v>
      </c>
      <c r="K10" s="29">
        <v>11</v>
      </c>
      <c r="L10" s="29">
        <v>12</v>
      </c>
      <c r="M10" s="29">
        <v>13</v>
      </c>
      <c r="N10" s="29">
        <v>14</v>
      </c>
    </row>
    <row r="11" spans="1:20" ht="117" customHeight="1" x14ac:dyDescent="0.25">
      <c r="A11" s="59" t="s">
        <v>162</v>
      </c>
      <c r="B11" s="63" t="s">
        <v>7</v>
      </c>
      <c r="C11" s="60">
        <f>D11+E11</f>
        <v>12755</v>
      </c>
      <c r="D11" s="61">
        <v>1262.8</v>
      </c>
      <c r="E11" s="61">
        <v>11492.2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2">
        <v>0</v>
      </c>
      <c r="N11" s="62">
        <v>0</v>
      </c>
      <c r="O11" s="18"/>
      <c r="P11" s="18"/>
      <c r="Q11" s="18"/>
      <c r="R11" s="18"/>
      <c r="S11" s="18"/>
      <c r="T11" s="18"/>
    </row>
    <row r="12" spans="1:20" x14ac:dyDescent="0.25">
      <c r="A12" s="27"/>
      <c r="B12" s="4"/>
      <c r="C12" s="4"/>
      <c r="D12" s="19"/>
      <c r="E12" s="19"/>
      <c r="F12" s="19"/>
      <c r="G12" s="19"/>
      <c r="H12" s="19"/>
      <c r="I12" s="19"/>
      <c r="J12" s="19"/>
      <c r="K12" s="19"/>
      <c r="L12" s="19"/>
    </row>
    <row r="13" spans="1:20" ht="20.25" x14ac:dyDescent="0.25">
      <c r="A13" s="27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</row>
    <row r="14" spans="1:20" ht="25.5" x14ac:dyDescent="0.25">
      <c r="A14" s="27"/>
      <c r="B14" s="100" t="s">
        <v>133</v>
      </c>
      <c r="C14" s="100"/>
      <c r="D14" s="70"/>
      <c r="E14" s="70"/>
      <c r="F14" s="70"/>
      <c r="G14" s="70"/>
      <c r="H14" s="70"/>
      <c r="I14" s="70"/>
      <c r="J14" s="70"/>
      <c r="K14" s="70"/>
      <c r="L14" s="70"/>
    </row>
    <row r="15" spans="1:20" ht="25.5" x14ac:dyDescent="0.25">
      <c r="A15" s="27"/>
      <c r="B15" s="100" t="s">
        <v>132</v>
      </c>
      <c r="C15" s="100"/>
      <c r="D15" s="70"/>
      <c r="E15" s="70"/>
      <c r="F15" s="70"/>
      <c r="G15" s="70"/>
      <c r="H15" s="70"/>
      <c r="I15" s="70"/>
      <c r="J15" s="70"/>
      <c r="K15" s="101" t="s">
        <v>134</v>
      </c>
      <c r="L15" s="101"/>
    </row>
    <row r="16" spans="1:20" x14ac:dyDescent="0.25">
      <c r="A16" s="27"/>
      <c r="B16" s="25"/>
      <c r="C16" s="25"/>
    </row>
    <row r="17" spans="1:3" x14ac:dyDescent="0.25">
      <c r="A17" s="27"/>
      <c r="B17" s="25"/>
      <c r="C17" s="25"/>
    </row>
  </sheetData>
  <mergeCells count="18">
    <mergeCell ref="A1:N1"/>
    <mergeCell ref="K2:N2"/>
    <mergeCell ref="K3:N3"/>
    <mergeCell ref="A4:N4"/>
    <mergeCell ref="C6:F7"/>
    <mergeCell ref="B6:B9"/>
    <mergeCell ref="A6:A9"/>
    <mergeCell ref="G6:J7"/>
    <mergeCell ref="G8:G9"/>
    <mergeCell ref="H8:J8"/>
    <mergeCell ref="K6:N7"/>
    <mergeCell ref="K8:K9"/>
    <mergeCell ref="L8:N8"/>
    <mergeCell ref="B14:C14"/>
    <mergeCell ref="B15:C15"/>
    <mergeCell ref="K15:L15"/>
    <mergeCell ref="D8:F8"/>
    <mergeCell ref="C8:C9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прил 3</vt:lpstr>
      <vt:lpstr>прил 4</vt:lpstr>
      <vt:lpstr>прил 5</vt:lpstr>
      <vt:lpstr>прил 9</vt:lpstr>
      <vt:lpstr>'прил 3'!Заголовки_для_печати</vt:lpstr>
      <vt:lpstr>'прил 4'!Заголовки_для_печати</vt:lpstr>
      <vt:lpstr>'прил 3'!Область_печати</vt:lpstr>
      <vt:lpstr>'прил 4'!Область_печати</vt:lpstr>
      <vt:lpstr>'прил 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2014-11-13T15:13:00Z</cp:lastPrinted>
  <dcterms:created xsi:type="dcterms:W3CDTF">2006-09-16T00:00:00Z</dcterms:created>
  <dcterms:modified xsi:type="dcterms:W3CDTF">2014-12-01T12:55:46Z</dcterms:modified>
</cp:coreProperties>
</file>