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9428" windowHeight="9528" activeTab="0"/>
  </bookViews>
  <sheets>
    <sheet name="ФОРМА" sheetId="1" r:id="rId1"/>
    <sheet name="БАЛЛЫ" sheetId="2" r:id="rId2"/>
  </sheets>
  <definedNames>
    <definedName name="_xlnm.Print_Area" localSheetId="1">'БАЛЛЫ'!$A$1:$E$22</definedName>
    <definedName name="_xlnm.Print_Area" localSheetId="0">'ФОРМА'!$A$3:$J$204</definedName>
  </definedNames>
  <calcPr fullCalcOnLoad="1"/>
</workbook>
</file>

<file path=xl/comments1.xml><?xml version="1.0" encoding="utf-8"?>
<comments xmlns="http://schemas.openxmlformats.org/spreadsheetml/2006/main">
  <authors>
    <author>Manankina</author>
    <author>Бирюкова Валерия Геннадьевна</author>
    <author>user</author>
  </authors>
  <commentList>
    <comment ref="A25" authorId="0">
      <text>
        <r>
          <rPr>
            <sz val="9"/>
            <rFont val="Tahoma"/>
            <family val="2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B60" authorId="0">
      <text>
        <r>
          <rPr>
            <sz val="9"/>
            <rFont val="Tahoma"/>
            <family val="2"/>
          </rPr>
          <t>Для вопросов местного значения сельских поселений, установленных данным Областным законом</t>
        </r>
      </text>
    </comment>
    <comment ref="A107" authorId="0">
      <text>
        <r>
          <rPr>
            <sz val="9"/>
            <rFont val="Tahoma"/>
            <family val="2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66" authorId="1">
      <text>
        <r>
          <rPr>
            <sz val="9"/>
            <rFont val="Tahoma"/>
            <family val="2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132" authorId="1">
      <text>
        <r>
          <rPr>
            <sz val="9"/>
            <rFont val="Tahoma"/>
            <family val="2"/>
          </rPr>
          <t>скан-копии, видеофайлы, аудиофайлы, фотографии и тому подобное</t>
        </r>
      </text>
    </comment>
    <comment ref="B62" authorId="2">
      <text>
        <r>
          <rPr>
            <sz val="9"/>
            <rFont val="Tahoma"/>
            <family val="2"/>
          </rPr>
          <t>*В случае наличия прилагается к заявке.</t>
        </r>
      </text>
    </comment>
    <comment ref="A76" authorId="2">
      <text>
        <r>
          <rPr>
            <sz val="9"/>
            <rFont val="Tahoma"/>
            <family val="2"/>
          </rPr>
          <t>(от пяти до десяти фотографий с разных ракурсов)</t>
        </r>
      </text>
    </comment>
    <comment ref="A90" authorId="2">
      <text>
        <r>
          <rPr>
            <sz val="9"/>
            <rFont val="Tahoma"/>
            <family val="2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6" authorId="1">
      <text>
        <r>
          <rPr>
            <sz val="9"/>
            <rFont val="Tahoma"/>
            <family val="2"/>
          </rPr>
          <t>(наименование местной администрации муниципального района, городского округа)</t>
        </r>
      </text>
    </comment>
    <comment ref="A8" authorId="1">
      <text>
        <r>
          <rPr>
            <sz val="9"/>
            <rFont val="Tahoma"/>
            <family val="2"/>
          </rPr>
          <t>(наименование проекта в соответствии с протоколом собрания, сметной и технической документацией)</t>
        </r>
      </text>
    </comment>
    <comment ref="A27" authorId="1">
      <text>
        <r>
          <rPr>
            <sz val="9"/>
            <rFont val="Tahoma"/>
            <family val="2"/>
          </rPr>
          <t xml:space="preserve">(название района, название населенного пункта, название улицы, номер дома, при наличии – наименование организации)
</t>
        </r>
      </text>
    </comment>
    <comment ref="A45" authorId="1">
      <text>
        <r>
          <rPr>
            <sz val="9"/>
            <rFont val="Tahoma"/>
            <family val="2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rFont val="Tahoma"/>
            <family val="2"/>
          </rPr>
          <t xml:space="preserve">
</t>
        </r>
      </text>
    </comment>
    <comment ref="A134" authorId="1">
      <text>
        <r>
          <rPr>
            <sz val="9"/>
            <rFont val="Tahoma"/>
            <family val="2"/>
          </rPr>
          <t xml:space="preserve">адреса соответствующих страниц в информационно-телекоммуникационной сети «Интернет»
</t>
        </r>
      </text>
    </comment>
  </commentList>
</comments>
</file>

<file path=xl/sharedStrings.xml><?xml version="1.0" encoding="utf-8"?>
<sst xmlns="http://schemas.openxmlformats.org/spreadsheetml/2006/main" count="183" uniqueCount="150">
  <si>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</si>
  <si>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</si>
  <si>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</si>
  <si>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</si>
  <si>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</si>
  <si>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</si>
  <si>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</si>
  <si>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</si>
  <si>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</si>
  <si>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</si>
  <si>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</si>
  <si>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</si>
  <si>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</si>
  <si>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</si>
  <si>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</si>
  <si>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</si>
  <si>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</si>
  <si>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</si>
  <si>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</si>
  <si>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</si>
  <si>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</si>
  <si>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</si>
  <si>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</si>
  <si>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</si>
  <si>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</si>
  <si>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</si>
  <si>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</si>
  <si>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</si>
  <si>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</si>
  <si>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</si>
  <si>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</si>
  <si>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</si>
  <si>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</si>
  <si>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</si>
  <si>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</si>
  <si>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</si>
  <si>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</si>
  <si>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</si>
  <si>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</si>
  <si>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</si>
  <si>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</si>
  <si>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</si>
  <si>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</si>
  <si>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</si>
  <si>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</si>
  <si>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</si>
  <si>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</si>
  <si>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</si>
  <si>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</si>
  <si>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</si>
  <si>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</si>
  <si>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</si>
  <si>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</si>
  <si>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</si>
  <si>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</si>
  <si>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</si>
  <si>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</si>
  <si>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</si>
  <si>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</si>
  <si>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</si>
  <si>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</si>
  <si>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</si>
  <si>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</si>
  <si>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</si>
  <si>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</si>
  <si>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</si>
  <si>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</si>
  <si>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</si>
  <si>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</si>
  <si>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</si>
  <si>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</si>
  <si>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</si>
  <si>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</si>
  <si>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</si>
  <si>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</si>
  <si>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</si>
  <si>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</si>
  <si>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</si>
  <si>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</si>
  <si>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</si>
  <si>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</si>
  <si>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 xml:space="preserve">инициативного проекта 
для участия в конкурсном отборе инициативных проектов 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</si>
  <si>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</si>
  <si>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</si>
  <si>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</si>
  <si>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</si>
  <si>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</si>
  <si>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</si>
  <si>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</si>
  <si>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</si>
  <si>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</si>
  <si>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</si>
  <si>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Прочие (описание):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</si>
  <si>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</si>
  <si>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</si>
  <si>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</si>
  <si>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</si>
  <si>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</si>
  <si>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</si>
  <si>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</si>
  <si>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</si>
  <si>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</si>
  <si>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</si>
  <si>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</si>
  <si>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</si>
  <si>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</si>
  <si>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</si>
  <si>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</si>
  <si>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</si>
  <si>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</si>
  <si>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</si>
  <si>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</si>
  <si>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</si>
  <si>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</si>
  <si>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</si>
  <si>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</si>
  <si>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</si>
  <si>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</si>
  <si>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</si>
  <si>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</si>
  <si>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10. Дополнительная информация и комментарии (при необходимости).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</si>
  <si>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</si>
  <si>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</si>
  <si>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</si>
  <si>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</si>
  <si>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 xml:space="preserve">5.3. Ссылка на файловый обменник или облачное хранилище с фотографиями, отражающими текущее состояние объекта: 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</si>
  <si>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</si>
  <si>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</si>
  <si>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</si>
  <si>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</si>
  <si>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</si>
  <si>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</si>
  <si>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</si>
  <si>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</si>
  <si>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</si>
  <si>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</si>
  <si>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</si>
  <si>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</si>
  <si>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</si>
  <si>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</si>
  <si>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</si>
  <si>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</si>
  <si>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</si>
  <si>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</si>
  <si>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</si>
  <si>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 xml:space="preserve">*Объем субсидии из областного бюджета не должен превышать 2 млн рублей. Совокупный объем средств местного бюджета, физических лиц, юридических лиц и индивидуальных предпринимателей, планируемых к направлению для реализации проекта, должен соответствовать требованиям к уровню софинансирования субсидий местных бюджетов, утвержденным постановлением Правительства Ростовской области от 28.12.2011 № 302 «Об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значения». Минимальная доля инициативных платежей физических и (или) юридических лиц, индивидуальных предпринимателей должна составлять не менее 5 процентов.
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</si>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</sst>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</numFmts>
  <fonts count="61">
    <font>
      <sz val="12"/>
      <color theme="1"/>
      <name val="Times New Roman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b/>
      <sz val="9"/>
      <name val="Tahoma"/>
      <family val="2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u val="single"/>
      <sz val="12"/>
      <color indexed="40"/>
      <name val="Times New Roman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6" fillId="33" borderId="11" xfId="0" applyFont="1" applyFill="1" applyBorder="1" applyAlignment="1" applyProtection="1">
      <alignment horizontal="center" vertical="top" wrapText="1"/>
      <protection locked="0"/>
    </xf>
    <xf numFmtId="49" fontId="6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/>
    </xf>
    <xf numFmtId="0" fontId="55" fillId="33" borderId="11" xfId="0" applyFont="1" applyFill="1" applyBorder="1" applyAlignment="1">
      <alignment vertical="center" wrapText="1"/>
    </xf>
    <xf numFmtId="1" fontId="0" fillId="3" borderId="10" xfId="59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5" fontId="2" fillId="33" borderId="11" xfId="59" applyNumberFormat="1" applyFont="1" applyFill="1" applyBorder="1" applyAlignment="1" applyProtection="1">
      <alignment vertical="top" wrapText="1"/>
      <protection locked="0"/>
    </xf>
    <xf numFmtId="166" fontId="0" fillId="3" borderId="10" xfId="56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left" wrapText="1"/>
    </xf>
    <xf numFmtId="0" fontId="4" fillId="34" borderId="0" xfId="0" applyFont="1" applyFill="1" applyAlignment="1">
      <alignment horizontal="left" wrapText="1"/>
    </xf>
    <xf numFmtId="0" fontId="10" fillId="34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  <xf numFmtId="0" fontId="7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left" wrapText="1"/>
    </xf>
    <xf numFmtId="0" fontId="5" fillId="34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center" vertical="top" wrapText="1"/>
    </xf>
    <xf numFmtId="1" fontId="0" fillId="34" borderId="0" xfId="0" applyNumberFormat="1" applyFont="1" applyFill="1" applyBorder="1" applyAlignment="1">
      <alignment horizontal="center" vertical="top" wrapText="1"/>
    </xf>
    <xf numFmtId="167" fontId="56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vertical="top" wrapText="1"/>
    </xf>
    <xf numFmtId="0" fontId="57" fillId="34" borderId="0" xfId="0" applyFont="1" applyFill="1" applyBorder="1" applyAlignment="1">
      <alignment horizontal="center" vertical="top" wrapText="1"/>
    </xf>
    <xf numFmtId="1" fontId="57" fillId="34" borderId="0" xfId="0" applyNumberFormat="1" applyFont="1" applyFill="1" applyBorder="1" applyAlignment="1">
      <alignment horizontal="center" vertical="top" wrapText="1"/>
    </xf>
    <xf numFmtId="167" fontId="58" fillId="34" borderId="0" xfId="0" applyNumberFormat="1" applyFont="1" applyFill="1" applyBorder="1" applyAlignment="1">
      <alignment horizontal="center" vertical="top" wrapText="1"/>
    </xf>
    <xf numFmtId="0" fontId="56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57" fillId="34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1" fontId="56" fillId="34" borderId="10" xfId="59" applyNumberFormat="1" applyFont="1" applyFill="1" applyBorder="1" applyAlignment="1">
      <alignment horizontal="center" vertical="top" wrapText="1"/>
    </xf>
    <xf numFmtId="167" fontId="56" fillId="34" borderId="10" xfId="59" applyNumberFormat="1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1" fontId="56" fillId="34" borderId="10" xfId="0" applyNumberFormat="1" applyFont="1" applyFill="1" applyBorder="1" applyAlignment="1">
      <alignment horizontal="center" vertical="top" wrapText="1"/>
    </xf>
    <xf numFmtId="0" fontId="56" fillId="34" borderId="0" xfId="0" applyFont="1" applyFill="1" applyBorder="1" applyAlignment="1">
      <alignment horizontal="left" vertical="top" wrapText="1"/>
    </xf>
    <xf numFmtId="1" fontId="0" fillId="34" borderId="0" xfId="59" applyNumberFormat="1" applyFont="1" applyFill="1" applyBorder="1" applyAlignment="1">
      <alignment horizontal="center" vertical="top" wrapText="1"/>
    </xf>
    <xf numFmtId="167" fontId="56" fillId="34" borderId="0" xfId="59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4" fillId="34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wrapText="1"/>
    </xf>
    <xf numFmtId="0" fontId="5" fillId="34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left" vertical="top" wrapText="1"/>
    </xf>
    <xf numFmtId="1" fontId="6" fillId="34" borderId="13" xfId="59" applyNumberFormat="1" applyFont="1" applyFill="1" applyBorder="1" applyAlignment="1" applyProtection="1">
      <alignment horizontal="center" vertical="top" wrapText="1"/>
      <protection locked="0"/>
    </xf>
    <xf numFmtId="166" fontId="6" fillId="34" borderId="13" xfId="56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1" fontId="6" fillId="33" borderId="10" xfId="59" applyNumberFormat="1" applyFont="1" applyFill="1" applyBorder="1" applyAlignment="1" applyProtection="1">
      <alignment horizontal="center" vertical="top" wrapText="1"/>
      <protection locked="0"/>
    </xf>
    <xf numFmtId="4" fontId="2" fillId="3" borderId="23" xfId="0" applyNumberFormat="1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54" fillId="0" borderId="25" xfId="0" applyFont="1" applyBorder="1" applyAlignment="1">
      <alignment horizontal="left" wrapText="1" shrinkToFit="1"/>
    </xf>
    <xf numFmtId="0" fontId="4" fillId="0" borderId="23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3" borderId="10" xfId="59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4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4" borderId="0" xfId="0" applyFont="1" applyFill="1" applyBorder="1" applyAlignment="1" applyProtection="1">
      <alignment horizontal="center" vertical="top" wrapText="1"/>
      <protection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165" fontId="4" fillId="33" borderId="27" xfId="59" applyNumberFormat="1" applyFont="1" applyFill="1" applyBorder="1" applyAlignment="1" applyProtection="1">
      <alignment horizontal="center" vertical="top" wrapText="1"/>
      <protection locked="0"/>
    </xf>
    <xf numFmtId="165" fontId="4" fillId="33" borderId="29" xfId="59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6" fillId="33" borderId="28" xfId="0" applyFont="1" applyFill="1" applyBorder="1" applyAlignment="1" applyProtection="1">
      <alignment horizontal="left" vertical="top" wrapText="1"/>
      <protection locked="0"/>
    </xf>
    <xf numFmtId="0" fontId="6" fillId="33" borderId="29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>
      <alignment horizontal="center" vertical="top" wrapText="1" shrinkToFit="1"/>
    </xf>
    <xf numFmtId="0" fontId="4" fillId="0" borderId="26" xfId="0" applyFont="1" applyFill="1" applyBorder="1" applyAlignment="1">
      <alignment horizontal="center" vertical="top" shrinkToFit="1"/>
    </xf>
    <xf numFmtId="0" fontId="4" fillId="0" borderId="24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left" vertical="top" wrapText="1"/>
    </xf>
    <xf numFmtId="14" fontId="4" fillId="33" borderId="30" xfId="0" applyNumberFormat="1" applyFont="1" applyFill="1" applyBorder="1" applyAlignment="1" applyProtection="1">
      <alignment horizontal="left" vertical="top" wrapText="1"/>
      <protection locked="0"/>
    </xf>
    <xf numFmtId="14" fontId="4" fillId="33" borderId="31" xfId="0" applyNumberFormat="1" applyFont="1" applyFill="1" applyBorder="1" applyAlignment="1" applyProtection="1">
      <alignment horizontal="left" vertical="top" wrapText="1"/>
      <protection locked="0"/>
    </xf>
    <xf numFmtId="49" fontId="4" fillId="33" borderId="3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3" xfId="0" applyNumberFormat="1" applyFont="1" applyFill="1" applyBorder="1" applyAlignment="1" applyProtection="1">
      <alignment horizontal="left" vertical="top" wrapText="1"/>
      <protection locked="0"/>
    </xf>
    <xf numFmtId="49" fontId="4" fillId="33" borderId="31" xfId="0" applyNumberFormat="1" applyFont="1" applyFill="1" applyBorder="1" applyAlignment="1" applyProtection="1">
      <alignment horizontal="left" vertical="top" wrapText="1"/>
      <protection locked="0"/>
    </xf>
    <xf numFmtId="49" fontId="6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6" fillId="0" borderId="10" xfId="56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>
      <alignment horizontal="left"/>
    </xf>
    <xf numFmtId="0" fontId="4" fillId="0" borderId="23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0" xfId="59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9" fontId="2" fillId="0" borderId="23" xfId="56" applyNumberFormat="1" applyFont="1" applyFill="1" applyBorder="1" applyAlignment="1">
      <alignment horizontal="center" vertical="top" wrapText="1"/>
    </xf>
    <xf numFmtId="9" fontId="2" fillId="0" borderId="24" xfId="56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 applyProtection="1">
      <alignment horizontal="left" vertical="top" wrapText="1"/>
      <protection locked="0"/>
    </xf>
    <xf numFmtId="0" fontId="6" fillId="33" borderId="16" xfId="0" applyFont="1" applyFill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horizontal="left" vertical="top" wrapText="1"/>
      <protection locked="0"/>
    </xf>
    <xf numFmtId="0" fontId="6" fillId="33" borderId="18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0" fontId="6" fillId="33" borderId="19" xfId="0" applyFont="1" applyFill="1" applyBorder="1" applyAlignment="1" applyProtection="1">
      <alignment horizontal="left" vertical="top" wrapText="1"/>
      <protection locked="0"/>
    </xf>
    <xf numFmtId="0" fontId="6" fillId="33" borderId="20" xfId="0" applyFont="1" applyFill="1" applyBorder="1" applyAlignment="1" applyProtection="1">
      <alignment horizontal="left" vertical="top" wrapText="1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166" fontId="4" fillId="0" borderId="10" xfId="56" applyNumberFormat="1" applyFont="1" applyFill="1" applyBorder="1" applyAlignment="1" applyProtection="1">
      <alignment horizontal="center" vertical="top" wrapText="1"/>
      <protection locked="0"/>
    </xf>
    <xf numFmtId="165" fontId="2" fillId="33" borderId="27" xfId="59" applyNumberFormat="1" applyFont="1" applyFill="1" applyBorder="1" applyAlignment="1" applyProtection="1">
      <alignment horizontal="center" vertical="top" wrapText="1"/>
      <protection locked="0"/>
    </xf>
    <xf numFmtId="165" fontId="2" fillId="33" borderId="29" xfId="59" applyNumberFormat="1" applyFont="1" applyFill="1" applyBorder="1" applyAlignment="1" applyProtection="1">
      <alignment horizontal="center" vertical="top" wrapText="1"/>
      <protection locked="0"/>
    </xf>
    <xf numFmtId="4" fontId="4" fillId="3" borderId="10" xfId="0" applyNumberFormat="1" applyFont="1" applyFill="1" applyBorder="1" applyAlignment="1" applyProtection="1">
      <alignment horizontal="center" vertical="top" wrapText="1"/>
      <protection/>
    </xf>
    <xf numFmtId="166" fontId="4" fillId="3" borderId="10" xfId="56" applyNumberFormat="1" applyFont="1" applyFill="1" applyBorder="1" applyAlignment="1" applyProtection="1">
      <alignment horizontal="center" vertical="top" wrapText="1"/>
      <protection locked="0"/>
    </xf>
    <xf numFmtId="0" fontId="6" fillId="33" borderId="27" xfId="42" applyFont="1" applyFill="1" applyBorder="1" applyAlignment="1" applyProtection="1">
      <alignment horizontal="left" vertical="top" wrapText="1"/>
      <protection locked="0"/>
    </xf>
    <xf numFmtId="0" fontId="6" fillId="33" borderId="28" xfId="42" applyFont="1" applyFill="1" applyBorder="1" applyAlignment="1" applyProtection="1">
      <alignment horizontal="left" vertical="top" wrapText="1"/>
      <protection locked="0"/>
    </xf>
    <xf numFmtId="0" fontId="6" fillId="33" borderId="29" xfId="42" applyFont="1" applyFill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right" wrapText="1"/>
    </xf>
    <xf numFmtId="0" fontId="4" fillId="33" borderId="28" xfId="0" applyFont="1" applyFill="1" applyBorder="1" applyAlignment="1">
      <alignment horizontal="right" wrapText="1"/>
    </xf>
    <xf numFmtId="0" fontId="4" fillId="33" borderId="29" xfId="0" applyFont="1" applyFill="1" applyBorder="1" applyAlignment="1">
      <alignment horizontal="right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166" fontId="41" fillId="33" borderId="23" xfId="42" applyNumberFormat="1" applyFill="1" applyBorder="1" applyAlignment="1" applyProtection="1">
      <alignment horizontal="center" vertical="top" wrapText="1"/>
      <protection locked="0"/>
    </xf>
    <xf numFmtId="166" fontId="41" fillId="33" borderId="24" xfId="42" applyNumberForma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27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66" fontId="6" fillId="33" borderId="23" xfId="56" applyNumberFormat="1" applyFont="1" applyFill="1" applyBorder="1" applyAlignment="1" applyProtection="1">
      <alignment horizontal="center" vertical="top" wrapText="1"/>
      <protection locked="0"/>
    </xf>
    <xf numFmtId="166" fontId="6" fillId="33" borderId="24" xfId="56" applyNumberFormat="1" applyFont="1" applyFill="1" applyBorder="1" applyAlignment="1" applyProtection="1">
      <alignment horizontal="center" vertical="top" wrapText="1"/>
      <protection locked="0"/>
    </xf>
    <xf numFmtId="0" fontId="5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2" fillId="0" borderId="25" xfId="0" applyFont="1" applyFill="1" applyBorder="1" applyAlignment="1">
      <alignment horizontal="left" vertical="top" wrapText="1"/>
    </xf>
    <xf numFmtId="49" fontId="4" fillId="33" borderId="15" xfId="0" applyNumberFormat="1" applyFont="1" applyFill="1" applyBorder="1" applyAlignment="1" applyProtection="1">
      <alignment vertical="top" wrapText="1"/>
      <protection locked="0"/>
    </xf>
    <xf numFmtId="49" fontId="4" fillId="33" borderId="16" xfId="0" applyNumberFormat="1" applyFont="1" applyFill="1" applyBorder="1" applyAlignment="1" applyProtection="1">
      <alignment vertical="top" wrapText="1"/>
      <protection locked="0"/>
    </xf>
    <xf numFmtId="49" fontId="4" fillId="33" borderId="17" xfId="0" applyNumberFormat="1" applyFont="1" applyFill="1" applyBorder="1" applyAlignment="1" applyProtection="1">
      <alignment vertical="top" wrapText="1"/>
      <protection locked="0"/>
    </xf>
    <xf numFmtId="49" fontId="4" fillId="33" borderId="20" xfId="0" applyNumberFormat="1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vertical="top" wrapText="1"/>
      <protection locked="0"/>
    </xf>
    <xf numFmtId="49" fontId="4" fillId="33" borderId="22" xfId="0" applyNumberFormat="1" applyFont="1" applyFill="1" applyBorder="1" applyAlignment="1" applyProtection="1">
      <alignment vertical="top" wrapText="1"/>
      <protection locked="0"/>
    </xf>
    <xf numFmtId="0" fontId="2" fillId="0" borderId="3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4" fontId="2" fillId="3" borderId="10" xfId="0" applyNumberFormat="1" applyFont="1" applyFill="1" applyBorder="1" applyAlignment="1">
      <alignment horizontal="center" vertical="top" wrapText="1"/>
    </xf>
    <xf numFmtId="9" fontId="2" fillId="3" borderId="23" xfId="56" applyNumberFormat="1" applyFont="1" applyFill="1" applyBorder="1" applyAlignment="1">
      <alignment horizontal="center" vertical="top" wrapText="1"/>
    </xf>
    <xf numFmtId="9" fontId="2" fillId="3" borderId="24" xfId="56" applyNumberFormat="1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center" vertical="top" wrapText="1"/>
    </xf>
    <xf numFmtId="0" fontId="56" fillId="34" borderId="0" xfId="0" applyFont="1" applyFill="1" applyBorder="1" applyAlignment="1">
      <alignment horizontal="center" vertical="top" wrapText="1"/>
    </xf>
    <xf numFmtId="0" fontId="56" fillId="34" borderId="0" xfId="0" applyFont="1" applyFill="1" applyBorder="1" applyAlignment="1">
      <alignment horizontal="left" vertical="top" wrapText="1"/>
    </xf>
    <xf numFmtId="0" fontId="0" fillId="34" borderId="30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31" xfId="0" applyFont="1" applyFill="1" applyBorder="1" applyAlignment="1">
      <alignment horizontal="left" vertical="top" wrapText="1"/>
    </xf>
    <xf numFmtId="0" fontId="0" fillId="34" borderId="33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34" xfId="0" applyFont="1" applyFill="1" applyBorder="1" applyAlignment="1">
      <alignment horizontal="left" vertical="top" wrapText="1"/>
    </xf>
    <xf numFmtId="0" fontId="0" fillId="34" borderId="35" xfId="0" applyFont="1" applyFill="1" applyBorder="1" applyAlignment="1">
      <alignment horizontal="left" vertical="top" wrapText="1"/>
    </xf>
    <xf numFmtId="0" fontId="0" fillId="34" borderId="25" xfId="0" applyFont="1" applyFill="1" applyBorder="1" applyAlignment="1">
      <alignment horizontal="left" vertical="top" wrapText="1"/>
    </xf>
    <xf numFmtId="0" fontId="0" fillId="34" borderId="36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J325"/>
  <sheetViews>
    <sheetView tabSelected="1" view="pageBreakPreview" zoomScale="90" zoomScaleNormal="90" zoomScaleSheetLayoutView="90" zoomScalePageLayoutView="0" workbookViewId="0" topLeftCell="A1">
      <selection activeCell="O16" sqref="O16"/>
    </sheetView>
  </sheetViews>
  <sheetFormatPr defaultColWidth="8.00390625" defaultRowHeight="15.75"/>
  <cols>
    <col min="1" max="1" width="8.25390625" style="3" customWidth="1"/>
    <col min="2" max="4" width="7.875" style="3" customWidth="1"/>
    <col min="5" max="5" width="9.125" style="3" customWidth="1"/>
    <col min="6" max="10" width="7.875" style="3" customWidth="1"/>
    <col min="11" max="14" width="7.625" style="29" customWidth="1"/>
    <col min="15" max="16" width="8.00390625" style="29" customWidth="1"/>
    <col min="17" max="17" width="41.125" style="29" bestFit="1" customWidth="1"/>
    <col min="18" max="36" width="8.00390625" style="29" customWidth="1"/>
    <col min="37" max="16384" width="8.00390625" style="3" customWidth="1"/>
  </cols>
  <sheetData>
    <row r="1" spans="1:17" s="29" customFormat="1" ht="93" customHeight="1">
      <c r="A1" s="28"/>
      <c r="B1" s="28"/>
      <c r="C1" s="28"/>
      <c r="D1" s="28"/>
      <c r="F1" s="109" t="s">
        <v>80</v>
      </c>
      <c r="G1" s="109"/>
      <c r="H1" s="109"/>
      <c r="I1" s="109"/>
      <c r="J1" s="109"/>
      <c r="Q1" s="30"/>
    </row>
    <row r="2" spans="1:10" s="29" customFormat="1" ht="18.7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8.75">
      <c r="A3" s="113" t="s">
        <v>82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8.75">
      <c r="A4" s="113" t="s">
        <v>81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8.75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8.75">
      <c r="A6" s="110"/>
      <c r="B6" s="111"/>
      <c r="C6" s="111"/>
      <c r="D6" s="111"/>
      <c r="E6" s="111"/>
      <c r="F6" s="111"/>
      <c r="G6" s="111"/>
      <c r="H6" s="111"/>
      <c r="I6" s="111"/>
      <c r="J6" s="112"/>
    </row>
    <row r="7" spans="1:10" ht="18.75">
      <c r="A7" s="119" t="s">
        <v>121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9.5">
      <c r="A8" s="120"/>
      <c r="B8" s="121"/>
      <c r="C8" s="121"/>
      <c r="D8" s="121"/>
      <c r="E8" s="121"/>
      <c r="F8" s="121"/>
      <c r="G8" s="121"/>
      <c r="H8" s="121"/>
      <c r="I8" s="121"/>
      <c r="J8" s="122"/>
      <c r="K8" s="31"/>
    </row>
    <row r="9" spans="1:11" ht="19.5">
      <c r="A9" s="123"/>
      <c r="B9" s="124"/>
      <c r="C9" s="124"/>
      <c r="D9" s="124"/>
      <c r="E9" s="124"/>
      <c r="F9" s="124"/>
      <c r="G9" s="124"/>
      <c r="H9" s="124"/>
      <c r="I9" s="124"/>
      <c r="J9" s="125"/>
      <c r="K9" s="31"/>
    </row>
    <row r="10" spans="1:11" ht="19.5">
      <c r="A10" s="126"/>
      <c r="B10" s="124"/>
      <c r="C10" s="124"/>
      <c r="D10" s="124"/>
      <c r="E10" s="124"/>
      <c r="F10" s="124"/>
      <c r="G10" s="124"/>
      <c r="H10" s="124"/>
      <c r="I10" s="124"/>
      <c r="J10" s="125"/>
      <c r="K10" s="31"/>
    </row>
    <row r="11" spans="1:11" ht="19.5">
      <c r="A11" s="127"/>
      <c r="B11" s="128"/>
      <c r="C11" s="128"/>
      <c r="D11" s="128"/>
      <c r="E11" s="128"/>
      <c r="F11" s="128"/>
      <c r="G11" s="128"/>
      <c r="H11" s="128"/>
      <c r="I11" s="128"/>
      <c r="J11" s="129"/>
      <c r="K11" s="31"/>
    </row>
    <row r="12" spans="1:36" s="5" customFormat="1" ht="41.25" customHeight="1">
      <c r="A12" s="130" t="s">
        <v>122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10" ht="18.75">
      <c r="A13" s="114" t="s">
        <v>7</v>
      </c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8.75">
      <c r="A14" s="115" t="s">
        <v>8</v>
      </c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1" ht="19.5">
      <c r="A15" s="133"/>
      <c r="B15" s="134"/>
      <c r="C15" s="134"/>
      <c r="D15" s="134"/>
      <c r="E15" s="134"/>
      <c r="F15" s="134"/>
      <c r="G15" s="134"/>
      <c r="H15" s="134"/>
      <c r="I15" s="134"/>
      <c r="J15" s="135"/>
      <c r="K15" s="31"/>
    </row>
    <row r="16" spans="1:11" ht="18.75">
      <c r="A16" s="115" t="s">
        <v>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32"/>
    </row>
    <row r="17" spans="1:11" ht="19.5">
      <c r="A17" s="133"/>
      <c r="B17" s="134"/>
      <c r="C17" s="134"/>
      <c r="D17" s="134"/>
      <c r="E17" s="134"/>
      <c r="F17" s="134"/>
      <c r="G17" s="134"/>
      <c r="H17" s="134"/>
      <c r="I17" s="134"/>
      <c r="J17" s="135"/>
      <c r="K17" s="31"/>
    </row>
    <row r="18" spans="1:10" ht="18.75">
      <c r="A18" s="116" t="s">
        <v>10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1" ht="19.5">
      <c r="A19" s="133"/>
      <c r="B19" s="134"/>
      <c r="C19" s="134"/>
      <c r="D19" s="134"/>
      <c r="E19" s="134"/>
      <c r="F19" s="134"/>
      <c r="G19" s="134"/>
      <c r="H19" s="134"/>
      <c r="I19" s="134"/>
      <c r="J19" s="135"/>
      <c r="K19" s="31"/>
    </row>
    <row r="20" spans="1:10" ht="18.75">
      <c r="A20" s="116" t="s">
        <v>69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1" ht="19.5">
      <c r="A21" s="117"/>
      <c r="B21" s="118"/>
      <c r="C21" s="2" t="s">
        <v>68</v>
      </c>
      <c r="D21" s="2"/>
      <c r="E21" s="2"/>
      <c r="F21" s="2"/>
      <c r="G21" s="2"/>
      <c r="H21" s="2"/>
      <c r="I21" s="2"/>
      <c r="J21" s="2"/>
      <c r="K21" s="31"/>
    </row>
    <row r="22" spans="1:11" ht="19.5">
      <c r="A22" s="101" t="s">
        <v>12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31"/>
    </row>
    <row r="23" spans="1:11" ht="19.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31"/>
    </row>
    <row r="24" spans="1:11" ht="19.5">
      <c r="A24" s="116" t="s">
        <v>11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31"/>
    </row>
    <row r="25" spans="1:11" ht="18.75">
      <c r="A25" s="133"/>
      <c r="B25" s="134"/>
      <c r="C25" s="134"/>
      <c r="D25" s="134"/>
      <c r="E25" s="134"/>
      <c r="F25" s="134"/>
      <c r="G25" s="134"/>
      <c r="H25" s="134"/>
      <c r="I25" s="134"/>
      <c r="J25" s="135"/>
      <c r="K25" s="33"/>
    </row>
    <row r="26" spans="1:11" ht="19.5">
      <c r="A26" s="116" t="s">
        <v>13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31"/>
    </row>
    <row r="27" spans="1:11" ht="19.5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31"/>
    </row>
    <row r="28" spans="1:10" ht="18.75">
      <c r="A28" s="86"/>
      <c r="B28" s="87"/>
      <c r="C28" s="87"/>
      <c r="D28" s="87"/>
      <c r="E28" s="87"/>
      <c r="F28" s="87"/>
      <c r="G28" s="87"/>
      <c r="H28" s="87"/>
      <c r="I28" s="87"/>
      <c r="J28" s="88"/>
    </row>
    <row r="29" spans="1:10" ht="18.75">
      <c r="A29" s="140" t="s">
        <v>32</v>
      </c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0" ht="18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8.75">
      <c r="A31" s="150"/>
      <c r="B31" s="151"/>
      <c r="C31" s="152" t="s">
        <v>123</v>
      </c>
      <c r="D31" s="153"/>
      <c r="E31" s="153"/>
      <c r="F31" s="153"/>
      <c r="G31" s="153"/>
      <c r="H31" s="153"/>
      <c r="I31" s="153"/>
      <c r="J31" s="153"/>
    </row>
    <row r="32" spans="1:36" s="5" customFormat="1" ht="18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5" customFormat="1" ht="104.25" customHeight="1">
      <c r="A33" s="13" t="s">
        <v>115</v>
      </c>
      <c r="B33" s="136" t="s">
        <v>148</v>
      </c>
      <c r="C33" s="137"/>
      <c r="D33" s="137"/>
      <c r="E33" s="138"/>
      <c r="F33" s="96" t="s">
        <v>14</v>
      </c>
      <c r="G33" s="96"/>
      <c r="H33" s="96" t="s">
        <v>15</v>
      </c>
      <c r="I33" s="96"/>
      <c r="J33" s="96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s="10" customFormat="1" ht="13.5">
      <c r="A34" s="14">
        <v>1</v>
      </c>
      <c r="B34" s="98">
        <v>2</v>
      </c>
      <c r="C34" s="98"/>
      <c r="D34" s="98"/>
      <c r="E34" s="98"/>
      <c r="F34" s="98">
        <v>3</v>
      </c>
      <c r="G34" s="98"/>
      <c r="H34" s="98">
        <v>4</v>
      </c>
      <c r="I34" s="98"/>
      <c r="J34" s="98"/>
      <c r="K34" s="69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11" ht="19.5">
      <c r="A35" s="65" t="s">
        <v>16</v>
      </c>
      <c r="B35" s="142"/>
      <c r="C35" s="143"/>
      <c r="D35" s="143"/>
      <c r="E35" s="144"/>
      <c r="F35" s="145"/>
      <c r="G35" s="146"/>
      <c r="H35" s="147"/>
      <c r="I35" s="148"/>
      <c r="J35" s="149"/>
      <c r="K35" s="31"/>
    </row>
    <row r="36" spans="1:11" ht="19.5">
      <c r="A36" s="65" t="s">
        <v>17</v>
      </c>
      <c r="B36" s="142"/>
      <c r="C36" s="143"/>
      <c r="D36" s="143"/>
      <c r="E36" s="144"/>
      <c r="F36" s="145"/>
      <c r="G36" s="146"/>
      <c r="H36" s="147"/>
      <c r="I36" s="148"/>
      <c r="J36" s="149"/>
      <c r="K36" s="35"/>
    </row>
    <row r="37" spans="1:10" ht="18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</row>
    <row r="38" spans="1:10" ht="18.75" customHeight="1">
      <c r="A38" s="211" t="s">
        <v>83</v>
      </c>
      <c r="B38" s="211"/>
      <c r="C38" s="211"/>
      <c r="D38" s="211"/>
      <c r="E38" s="211"/>
      <c r="F38" s="211"/>
      <c r="G38" s="211"/>
      <c r="H38" s="211"/>
      <c r="I38" s="211"/>
      <c r="J38" s="211"/>
    </row>
    <row r="39" spans="1:10" ht="18.75" customHeight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</row>
    <row r="40" spans="1:10" ht="18.75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</row>
    <row r="41" spans="1:10" ht="18.75">
      <c r="A41" s="211"/>
      <c r="B41" s="211"/>
      <c r="C41" s="211"/>
      <c r="D41" s="211"/>
      <c r="E41" s="211"/>
      <c r="F41" s="211"/>
      <c r="G41" s="211"/>
      <c r="H41" s="211"/>
      <c r="I41" s="211"/>
      <c r="J41" s="211"/>
    </row>
    <row r="42" spans="1:10" ht="18" customHeight="1">
      <c r="A42" s="116" t="s">
        <v>84</v>
      </c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8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8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</row>
    <row r="45" spans="1:10" ht="18.75" customHeight="1">
      <c r="A45" s="80"/>
      <c r="B45" s="81"/>
      <c r="C45" s="81"/>
      <c r="D45" s="81"/>
      <c r="E45" s="81"/>
      <c r="F45" s="81"/>
      <c r="G45" s="81"/>
      <c r="H45" s="81"/>
      <c r="I45" s="81"/>
      <c r="J45" s="82"/>
    </row>
    <row r="46" spans="1:10" ht="18.75">
      <c r="A46" s="86"/>
      <c r="B46" s="87"/>
      <c r="C46" s="87"/>
      <c r="D46" s="87"/>
      <c r="E46" s="87"/>
      <c r="F46" s="87"/>
      <c r="G46" s="87"/>
      <c r="H46" s="87"/>
      <c r="I46" s="87"/>
      <c r="J46" s="88"/>
    </row>
    <row r="47" spans="1:10" ht="18.75">
      <c r="A47" s="140" t="s">
        <v>85</v>
      </c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ht="18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8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8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8.75">
      <c r="A51" s="23"/>
      <c r="B51" s="7" t="s">
        <v>33</v>
      </c>
      <c r="C51" s="6"/>
      <c r="D51" s="6"/>
      <c r="F51" s="6"/>
      <c r="G51" s="6"/>
      <c r="H51" s="6"/>
      <c r="I51" s="6"/>
      <c r="J51" s="6"/>
    </row>
    <row r="52" spans="1:10" ht="18.75">
      <c r="A52" s="23"/>
      <c r="B52" s="7" t="s">
        <v>34</v>
      </c>
      <c r="C52" s="6"/>
      <c r="D52" s="6"/>
      <c r="F52" s="6"/>
      <c r="G52" s="6"/>
      <c r="H52" s="6"/>
      <c r="I52" s="6"/>
      <c r="J52" s="6"/>
    </row>
    <row r="53" spans="1:10" ht="18.75">
      <c r="A53" s="23"/>
      <c r="B53" s="7" t="s">
        <v>35</v>
      </c>
      <c r="C53" s="6"/>
      <c r="D53" s="6"/>
      <c r="F53" s="6"/>
      <c r="G53" s="6"/>
      <c r="H53" s="6"/>
      <c r="I53" s="6"/>
      <c r="J53" s="6"/>
    </row>
    <row r="54" spans="1:10" ht="18.75">
      <c r="A54" s="23"/>
      <c r="B54" s="7" t="s">
        <v>36</v>
      </c>
      <c r="C54" s="6"/>
      <c r="D54" s="6"/>
      <c r="F54" s="6"/>
      <c r="G54" s="6"/>
      <c r="H54" s="6"/>
      <c r="I54" s="6"/>
      <c r="J54" s="6"/>
    </row>
    <row r="55" spans="1:36" s="8" customFormat="1" ht="18.75">
      <c r="A55" s="116" t="s">
        <v>86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8" customFormat="1" ht="18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8" customFormat="1" ht="18.7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8" customFormat="1" ht="18.75">
      <c r="A58" s="132"/>
      <c r="B58" s="131" t="s">
        <v>37</v>
      </c>
      <c r="C58" s="212"/>
      <c r="D58" s="212"/>
      <c r="E58" s="212"/>
      <c r="F58" s="212"/>
      <c r="G58" s="212"/>
      <c r="H58" s="212"/>
      <c r="I58" s="212"/>
      <c r="J58" s="212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8" customFormat="1" ht="18.75">
      <c r="A59" s="132"/>
      <c r="B59" s="131"/>
      <c r="C59" s="212"/>
      <c r="D59" s="212"/>
      <c r="E59" s="212"/>
      <c r="F59" s="212"/>
      <c r="G59" s="212"/>
      <c r="H59" s="212"/>
      <c r="I59" s="212"/>
      <c r="J59" s="212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8" customFormat="1" ht="18.75">
      <c r="A60" s="132"/>
      <c r="B60" s="131" t="s">
        <v>38</v>
      </c>
      <c r="C60" s="212"/>
      <c r="D60" s="212"/>
      <c r="E60" s="212"/>
      <c r="F60" s="212"/>
      <c r="G60" s="212"/>
      <c r="H60" s="212"/>
      <c r="I60" s="212"/>
      <c r="J60" s="212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8" customFormat="1" ht="18.75">
      <c r="A61" s="132"/>
      <c r="B61" s="131"/>
      <c r="C61" s="212"/>
      <c r="D61" s="212"/>
      <c r="E61" s="212"/>
      <c r="F61" s="212"/>
      <c r="G61" s="212"/>
      <c r="H61" s="212"/>
      <c r="I61" s="212"/>
      <c r="J61" s="212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10" ht="18.75" customHeight="1">
      <c r="A62" s="132"/>
      <c r="B62" s="131" t="s">
        <v>124</v>
      </c>
      <c r="C62" s="131"/>
      <c r="D62" s="131"/>
      <c r="E62" s="131"/>
      <c r="F62" s="131"/>
      <c r="G62" s="131"/>
      <c r="H62" s="131"/>
      <c r="I62" s="131"/>
      <c r="J62" s="131"/>
    </row>
    <row r="63" spans="1:10" ht="18.75" customHeight="1">
      <c r="A63" s="132"/>
      <c r="B63" s="131"/>
      <c r="C63" s="131"/>
      <c r="D63" s="131"/>
      <c r="E63" s="131"/>
      <c r="F63" s="131"/>
      <c r="G63" s="131"/>
      <c r="H63" s="131"/>
      <c r="I63" s="131"/>
      <c r="J63" s="131"/>
    </row>
    <row r="64" spans="1:10" ht="18.75">
      <c r="A64" s="101" t="s">
        <v>0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8.75">
      <c r="A65" s="175" t="s">
        <v>1</v>
      </c>
      <c r="B65" s="175"/>
      <c r="C65" s="175"/>
      <c r="D65" s="175"/>
      <c r="E65" s="175"/>
      <c r="F65" s="175"/>
      <c r="G65" s="175"/>
      <c r="H65" s="175"/>
      <c r="I65" s="175"/>
      <c r="J65" s="175"/>
    </row>
    <row r="66" spans="1:11" ht="19.5">
      <c r="A66" s="80"/>
      <c r="B66" s="81"/>
      <c r="C66" s="81"/>
      <c r="D66" s="81"/>
      <c r="E66" s="81"/>
      <c r="F66" s="81"/>
      <c r="G66" s="81"/>
      <c r="H66" s="81"/>
      <c r="I66" s="81"/>
      <c r="J66" s="82"/>
      <c r="K66" s="31"/>
    </row>
    <row r="67" spans="1:10" ht="18.75">
      <c r="A67" s="83"/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8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8.75">
      <c r="A69" s="86"/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18.75">
      <c r="A70" s="140" t="s">
        <v>87</v>
      </c>
      <c r="B70" s="140"/>
      <c r="C70" s="140"/>
      <c r="D70" s="140"/>
      <c r="E70" s="140"/>
      <c r="F70" s="140"/>
      <c r="G70" s="140"/>
      <c r="H70" s="140"/>
      <c r="I70" s="140"/>
      <c r="J70" s="140"/>
    </row>
    <row r="71" spans="1:10" ht="18.75">
      <c r="A71" s="175"/>
      <c r="B71" s="175"/>
      <c r="C71" s="175"/>
      <c r="D71" s="175"/>
      <c r="E71" s="175"/>
      <c r="F71" s="175"/>
      <c r="G71" s="175"/>
      <c r="H71" s="175"/>
      <c r="I71" s="175"/>
      <c r="J71" s="175"/>
    </row>
    <row r="72" spans="1:10" ht="18.75">
      <c r="A72" s="80"/>
      <c r="B72" s="81"/>
      <c r="C72" s="81"/>
      <c r="D72" s="81"/>
      <c r="E72" s="81"/>
      <c r="F72" s="81"/>
      <c r="G72" s="81"/>
      <c r="H72" s="81"/>
      <c r="I72" s="81"/>
      <c r="J72" s="82"/>
    </row>
    <row r="73" spans="1:10" ht="18.75">
      <c r="A73" s="83"/>
      <c r="B73" s="84"/>
      <c r="C73" s="84"/>
      <c r="D73" s="84"/>
      <c r="E73" s="84"/>
      <c r="F73" s="84"/>
      <c r="G73" s="84"/>
      <c r="H73" s="84"/>
      <c r="I73" s="84"/>
      <c r="J73" s="85"/>
    </row>
    <row r="74" spans="1:10" ht="18.75">
      <c r="A74" s="83"/>
      <c r="B74" s="84"/>
      <c r="C74" s="84"/>
      <c r="D74" s="84"/>
      <c r="E74" s="84"/>
      <c r="F74" s="84"/>
      <c r="G74" s="84"/>
      <c r="H74" s="84"/>
      <c r="I74" s="84"/>
      <c r="J74" s="85"/>
    </row>
    <row r="75" spans="1:10" ht="18.75">
      <c r="A75" s="86"/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18.75">
      <c r="A76" s="116" t="s">
        <v>125</v>
      </c>
      <c r="B76" s="116"/>
      <c r="C76" s="116"/>
      <c r="D76" s="116"/>
      <c r="E76" s="116"/>
      <c r="F76" s="116"/>
      <c r="G76" s="116"/>
      <c r="H76" s="116"/>
      <c r="I76" s="116"/>
      <c r="J76" s="116"/>
    </row>
    <row r="77" spans="1:10" ht="18.75">
      <c r="A77" s="175"/>
      <c r="B77" s="175"/>
      <c r="C77" s="175"/>
      <c r="D77" s="175"/>
      <c r="E77" s="175"/>
      <c r="F77" s="175"/>
      <c r="G77" s="175"/>
      <c r="H77" s="175"/>
      <c r="I77" s="175"/>
      <c r="J77" s="175"/>
    </row>
    <row r="78" spans="1:11" ht="19.5">
      <c r="A78" s="185"/>
      <c r="B78" s="186"/>
      <c r="C78" s="186"/>
      <c r="D78" s="186"/>
      <c r="E78" s="186"/>
      <c r="F78" s="186"/>
      <c r="G78" s="186"/>
      <c r="H78" s="186"/>
      <c r="I78" s="186"/>
      <c r="J78" s="187"/>
      <c r="K78" s="31"/>
    </row>
    <row r="79" spans="1:11" ht="19.5">
      <c r="A79" s="79" t="s">
        <v>88</v>
      </c>
      <c r="B79" s="79"/>
      <c r="C79" s="79"/>
      <c r="D79" s="79"/>
      <c r="E79" s="79"/>
      <c r="F79" s="79"/>
      <c r="G79" s="79"/>
      <c r="H79" s="79"/>
      <c r="I79" s="79"/>
      <c r="J79" s="79"/>
      <c r="K79" s="31"/>
    </row>
    <row r="80" spans="1:11" ht="60.75" customHeight="1">
      <c r="A80" s="13" t="s">
        <v>115</v>
      </c>
      <c r="B80" s="93" t="s">
        <v>89</v>
      </c>
      <c r="C80" s="192"/>
      <c r="D80" s="192"/>
      <c r="E80" s="192"/>
      <c r="F80" s="192"/>
      <c r="G80" s="96" t="s">
        <v>90</v>
      </c>
      <c r="H80" s="96"/>
      <c r="I80" s="96" t="s">
        <v>91</v>
      </c>
      <c r="J80" s="96"/>
      <c r="K80" s="31"/>
    </row>
    <row r="81" spans="1:10" ht="18.75">
      <c r="A81" s="14">
        <v>1</v>
      </c>
      <c r="B81" s="176">
        <v>2</v>
      </c>
      <c r="C81" s="177"/>
      <c r="D81" s="177"/>
      <c r="E81" s="177"/>
      <c r="F81" s="178"/>
      <c r="G81" s="98">
        <v>3</v>
      </c>
      <c r="H81" s="98"/>
      <c r="I81" s="98">
        <v>4</v>
      </c>
      <c r="J81" s="98"/>
    </row>
    <row r="82" spans="1:10" ht="18.75">
      <c r="A82" s="13" t="s">
        <v>16</v>
      </c>
      <c r="B82" s="156" t="s">
        <v>126</v>
      </c>
      <c r="C82" s="157"/>
      <c r="D82" s="157"/>
      <c r="E82" s="157"/>
      <c r="F82" s="158"/>
      <c r="G82" s="159"/>
      <c r="H82" s="159"/>
      <c r="I82" s="154"/>
      <c r="J82" s="154"/>
    </row>
    <row r="83" spans="1:10" ht="18.75">
      <c r="A83" s="13" t="s">
        <v>17</v>
      </c>
      <c r="B83" s="156" t="s">
        <v>127</v>
      </c>
      <c r="C83" s="157"/>
      <c r="D83" s="157"/>
      <c r="E83" s="157"/>
      <c r="F83" s="158"/>
      <c r="G83" s="202"/>
      <c r="H83" s="202"/>
      <c r="I83" s="154"/>
      <c r="J83" s="154"/>
    </row>
    <row r="84" spans="1:36" s="8" customFormat="1" ht="18.75">
      <c r="A84" s="13" t="s">
        <v>18</v>
      </c>
      <c r="B84" s="156" t="s">
        <v>128</v>
      </c>
      <c r="C84" s="157"/>
      <c r="D84" s="157"/>
      <c r="E84" s="157"/>
      <c r="F84" s="158"/>
      <c r="G84" s="159"/>
      <c r="H84" s="159"/>
      <c r="I84" s="154"/>
      <c r="J84" s="154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s="8" customFormat="1" ht="18.75">
      <c r="A85" s="13" t="s">
        <v>19</v>
      </c>
      <c r="B85" s="156" t="s">
        <v>92</v>
      </c>
      <c r="C85" s="157"/>
      <c r="D85" s="157"/>
      <c r="E85" s="157"/>
      <c r="F85" s="158"/>
      <c r="G85" s="159"/>
      <c r="H85" s="159"/>
      <c r="I85" s="154"/>
      <c r="J85" s="154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s="8" customFormat="1" ht="18.75">
      <c r="A86" s="1"/>
      <c r="B86" s="156" t="s">
        <v>93</v>
      </c>
      <c r="C86" s="157"/>
      <c r="D86" s="157"/>
      <c r="E86" s="157"/>
      <c r="F86" s="158"/>
      <c r="G86" s="163"/>
      <c r="H86" s="163"/>
      <c r="I86" s="164"/>
      <c r="J86" s="165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s="71" customFormat="1" ht="12.75">
      <c r="A87" s="162" t="s">
        <v>129</v>
      </c>
      <c r="B87" s="162"/>
      <c r="C87" s="162"/>
      <c r="D87" s="162"/>
      <c r="E87" s="162"/>
      <c r="F87" s="162"/>
      <c r="G87" s="162"/>
      <c r="H87" s="162"/>
      <c r="I87" s="162"/>
      <c r="J87" s="162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</row>
    <row r="88" spans="1:36" s="71" customFormat="1" ht="12.75">
      <c r="A88" s="130" t="s">
        <v>130</v>
      </c>
      <c r="B88" s="130"/>
      <c r="C88" s="130"/>
      <c r="D88" s="130"/>
      <c r="E88" s="130"/>
      <c r="F88" s="130"/>
      <c r="G88" s="130"/>
      <c r="H88" s="130"/>
      <c r="I88" s="130"/>
      <c r="J88" s="13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</row>
    <row r="89" spans="1:36" s="8" customFormat="1" ht="18.75">
      <c r="A89" s="175" t="s">
        <v>94</v>
      </c>
      <c r="B89" s="175"/>
      <c r="C89" s="175"/>
      <c r="D89" s="175"/>
      <c r="E89" s="175"/>
      <c r="F89" s="175"/>
      <c r="G89" s="175"/>
      <c r="H89" s="175"/>
      <c r="I89" s="175"/>
      <c r="J89" s="175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s="8" customFormat="1" ht="18.75">
      <c r="A90" s="166"/>
      <c r="B90" s="167"/>
      <c r="C90" s="167"/>
      <c r="D90" s="167"/>
      <c r="E90" s="167"/>
      <c r="F90" s="167"/>
      <c r="G90" s="167"/>
      <c r="H90" s="167"/>
      <c r="I90" s="167"/>
      <c r="J90" s="168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s="8" customFormat="1" ht="18.75">
      <c r="A91" s="169"/>
      <c r="B91" s="170"/>
      <c r="C91" s="170"/>
      <c r="D91" s="170"/>
      <c r="E91" s="170"/>
      <c r="F91" s="170"/>
      <c r="G91" s="170"/>
      <c r="H91" s="170"/>
      <c r="I91" s="170"/>
      <c r="J91" s="171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10" ht="18.75">
      <c r="A92" s="169"/>
      <c r="B92" s="170"/>
      <c r="C92" s="170"/>
      <c r="D92" s="170"/>
      <c r="E92" s="170"/>
      <c r="F92" s="170"/>
      <c r="G92" s="170"/>
      <c r="H92" s="170"/>
      <c r="I92" s="170"/>
      <c r="J92" s="171"/>
    </row>
    <row r="93" spans="1:10" ht="18.75">
      <c r="A93" s="172"/>
      <c r="B93" s="173"/>
      <c r="C93" s="173"/>
      <c r="D93" s="173"/>
      <c r="E93" s="173"/>
      <c r="F93" s="173"/>
      <c r="G93" s="173"/>
      <c r="H93" s="173"/>
      <c r="I93" s="173"/>
      <c r="J93" s="174"/>
    </row>
    <row r="94" spans="1:11" ht="19.5" customHeight="1">
      <c r="A94" s="140" t="s">
        <v>95</v>
      </c>
      <c r="B94" s="140"/>
      <c r="C94" s="140"/>
      <c r="D94" s="140"/>
      <c r="E94" s="140"/>
      <c r="F94" s="140"/>
      <c r="G94" s="140"/>
      <c r="H94" s="140"/>
      <c r="I94" s="140"/>
      <c r="J94" s="140"/>
      <c r="K94" s="38"/>
    </row>
    <row r="95" spans="1:10" ht="17.25" customHeight="1">
      <c r="A95" s="150"/>
      <c r="B95" s="151"/>
      <c r="C95" s="152" t="s">
        <v>76</v>
      </c>
      <c r="D95" s="153"/>
      <c r="E95" s="153"/>
      <c r="F95" s="153"/>
      <c r="G95" s="153"/>
      <c r="H95" s="153"/>
      <c r="I95" s="153"/>
      <c r="J95" s="153"/>
    </row>
    <row r="96" spans="1:10" ht="18.75">
      <c r="A96" s="116" t="s">
        <v>75</v>
      </c>
      <c r="B96" s="116"/>
      <c r="C96" s="116"/>
      <c r="D96" s="116"/>
      <c r="E96" s="116"/>
      <c r="F96" s="116"/>
      <c r="G96" s="116"/>
      <c r="H96" s="116"/>
      <c r="I96" s="116"/>
      <c r="J96" s="116"/>
    </row>
    <row r="97" spans="1:10" ht="18.75">
      <c r="A97" s="132"/>
      <c r="B97" s="188" t="s">
        <v>96</v>
      </c>
      <c r="C97" s="189"/>
      <c r="D97" s="189"/>
      <c r="E97" s="189"/>
      <c r="F97" s="189"/>
      <c r="G97" s="189"/>
      <c r="H97" s="189"/>
      <c r="I97" s="189"/>
      <c r="J97" s="189"/>
    </row>
    <row r="98" spans="1:36" s="10" customFormat="1" ht="12.75">
      <c r="A98" s="132"/>
      <c r="B98" s="188"/>
      <c r="C98" s="189"/>
      <c r="D98" s="189"/>
      <c r="E98" s="189"/>
      <c r="F98" s="189"/>
      <c r="G98" s="189"/>
      <c r="H98" s="189"/>
      <c r="I98" s="189"/>
      <c r="J98" s="189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</row>
    <row r="99" spans="1:11" ht="19.5">
      <c r="A99" s="132"/>
      <c r="B99" s="188" t="s">
        <v>39</v>
      </c>
      <c r="C99" s="189"/>
      <c r="D99" s="189"/>
      <c r="E99" s="189"/>
      <c r="F99" s="189"/>
      <c r="G99" s="189"/>
      <c r="H99" s="189"/>
      <c r="I99" s="189"/>
      <c r="J99" s="189"/>
      <c r="K99" s="31"/>
    </row>
    <row r="100" spans="1:11" ht="19.5">
      <c r="A100" s="132"/>
      <c r="B100" s="188"/>
      <c r="C100" s="189"/>
      <c r="D100" s="189"/>
      <c r="E100" s="189"/>
      <c r="F100" s="189"/>
      <c r="G100" s="189"/>
      <c r="H100" s="189"/>
      <c r="I100" s="189"/>
      <c r="J100" s="189"/>
      <c r="K100" s="31"/>
    </row>
    <row r="101" spans="1:11" ht="19.5">
      <c r="A101" s="132"/>
      <c r="B101" s="188" t="s">
        <v>40</v>
      </c>
      <c r="C101" s="190"/>
      <c r="D101" s="190"/>
      <c r="E101" s="190"/>
      <c r="F101" s="190"/>
      <c r="G101" s="190"/>
      <c r="H101" s="190"/>
      <c r="I101" s="190"/>
      <c r="J101" s="190"/>
      <c r="K101" s="31"/>
    </row>
    <row r="102" spans="1:11" ht="19.5">
      <c r="A102" s="132"/>
      <c r="B102" s="188"/>
      <c r="C102" s="190"/>
      <c r="D102" s="190"/>
      <c r="E102" s="190"/>
      <c r="F102" s="190"/>
      <c r="G102" s="190"/>
      <c r="H102" s="190"/>
      <c r="I102" s="190"/>
      <c r="J102" s="190"/>
      <c r="K102" s="31"/>
    </row>
    <row r="103" spans="1:11" ht="19.5">
      <c r="A103" s="101" t="s">
        <v>20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31"/>
    </row>
    <row r="104" spans="1:11" ht="19.5">
      <c r="A104" s="116" t="s">
        <v>97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31"/>
    </row>
    <row r="105" spans="1:11" ht="19.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38"/>
    </row>
    <row r="106" spans="1:10" ht="18.75">
      <c r="A106" s="181"/>
      <c r="B106" s="182"/>
      <c r="C106" s="25" t="s">
        <v>67</v>
      </c>
      <c r="D106" s="25"/>
      <c r="E106" s="25"/>
      <c r="F106" s="25"/>
      <c r="G106" s="25"/>
      <c r="H106" s="25"/>
      <c r="I106" s="25"/>
      <c r="J106" s="25"/>
    </row>
    <row r="107" spans="1:10" ht="18.75">
      <c r="A107" s="116" t="s">
        <v>41</v>
      </c>
      <c r="B107" s="116"/>
      <c r="C107" s="116"/>
      <c r="D107" s="116"/>
      <c r="E107" s="116"/>
      <c r="F107" s="116"/>
      <c r="G107" s="116"/>
      <c r="H107" s="116"/>
      <c r="I107" s="116"/>
      <c r="J107" s="116"/>
    </row>
    <row r="108" spans="1:10" ht="18.7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</row>
    <row r="109" spans="1:10" ht="49.5" customHeight="1">
      <c r="A109" s="13" t="s">
        <v>115</v>
      </c>
      <c r="B109" s="96" t="s">
        <v>21</v>
      </c>
      <c r="C109" s="96"/>
      <c r="D109" s="96"/>
      <c r="E109" s="96"/>
      <c r="F109" s="96"/>
      <c r="G109" s="96"/>
      <c r="H109" s="96"/>
      <c r="I109" s="96" t="s">
        <v>22</v>
      </c>
      <c r="J109" s="96"/>
    </row>
    <row r="110" spans="1:10" ht="18" customHeight="1">
      <c r="A110" s="14">
        <v>1</v>
      </c>
      <c r="B110" s="98">
        <v>2</v>
      </c>
      <c r="C110" s="98"/>
      <c r="D110" s="98"/>
      <c r="E110" s="98"/>
      <c r="F110" s="98"/>
      <c r="G110" s="98"/>
      <c r="H110" s="98"/>
      <c r="I110" s="98">
        <v>3</v>
      </c>
      <c r="J110" s="98"/>
    </row>
    <row r="111" spans="1:10" ht="18.75">
      <c r="A111" s="13" t="s">
        <v>16</v>
      </c>
      <c r="B111" s="160"/>
      <c r="C111" s="160"/>
      <c r="D111" s="160"/>
      <c r="E111" s="160"/>
      <c r="F111" s="160"/>
      <c r="G111" s="160"/>
      <c r="H111" s="160"/>
      <c r="I111" s="161"/>
      <c r="J111" s="161"/>
    </row>
    <row r="112" spans="1:11" ht="19.5">
      <c r="A112" s="13" t="s">
        <v>17</v>
      </c>
      <c r="B112" s="160"/>
      <c r="C112" s="160"/>
      <c r="D112" s="160"/>
      <c r="E112" s="160"/>
      <c r="F112" s="160"/>
      <c r="G112" s="160"/>
      <c r="H112" s="160"/>
      <c r="I112" s="161"/>
      <c r="J112" s="161"/>
      <c r="K112" s="38"/>
    </row>
    <row r="113" spans="1:11" ht="19.5">
      <c r="A113" s="1"/>
      <c r="B113" s="99" t="s">
        <v>4</v>
      </c>
      <c r="C113" s="99"/>
      <c r="D113" s="99"/>
      <c r="E113" s="99"/>
      <c r="F113" s="99"/>
      <c r="G113" s="99"/>
      <c r="H113" s="99"/>
      <c r="I113" s="100">
        <f>SUM(I111:J112)</f>
        <v>0</v>
      </c>
      <c r="J113" s="100"/>
      <c r="K113" s="38"/>
    </row>
    <row r="114" spans="1:11" ht="19.5">
      <c r="A114" s="130" t="s">
        <v>131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38"/>
    </row>
    <row r="115" spans="1:11" ht="19.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38"/>
    </row>
    <row r="116" spans="1:11" ht="19.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38"/>
    </row>
    <row r="117" spans="1:11" ht="19.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38"/>
    </row>
    <row r="118" spans="1:10" ht="18.75">
      <c r="A118" s="116" t="s">
        <v>23</v>
      </c>
      <c r="B118" s="116"/>
      <c r="C118" s="116"/>
      <c r="D118" s="116"/>
      <c r="E118" s="116"/>
      <c r="F118" s="116"/>
      <c r="G118" s="116"/>
      <c r="H118" s="116"/>
      <c r="I118" s="116"/>
      <c r="J118" s="116"/>
    </row>
    <row r="119" spans="1:10" ht="18.75">
      <c r="A119" s="22"/>
      <c r="B119" s="155" t="s">
        <v>24</v>
      </c>
      <c r="C119" s="155"/>
      <c r="D119" s="155"/>
      <c r="E119" s="155"/>
      <c r="F119" s="155"/>
      <c r="G119" s="155"/>
      <c r="H119" s="155"/>
      <c r="I119" s="155"/>
      <c r="J119" s="155"/>
    </row>
    <row r="120" spans="1:10" ht="18.75">
      <c r="A120" s="22"/>
      <c r="B120" s="155" t="s">
        <v>25</v>
      </c>
      <c r="C120" s="155"/>
      <c r="D120" s="155"/>
      <c r="E120" s="155"/>
      <c r="F120" s="155"/>
      <c r="G120" s="155"/>
      <c r="H120" s="155"/>
      <c r="I120" s="155"/>
      <c r="J120" s="155"/>
    </row>
    <row r="121" spans="1:10" ht="18.75">
      <c r="A121" s="22"/>
      <c r="B121" s="155" t="s">
        <v>26</v>
      </c>
      <c r="C121" s="155"/>
      <c r="D121" s="155"/>
      <c r="E121" s="155"/>
      <c r="F121" s="155"/>
      <c r="G121" s="155"/>
      <c r="H121" s="155"/>
      <c r="I121" s="155"/>
      <c r="J121" s="155"/>
    </row>
    <row r="122" spans="1:10" ht="18.75">
      <c r="A122" s="22"/>
      <c r="B122" s="155" t="s">
        <v>27</v>
      </c>
      <c r="C122" s="155"/>
      <c r="D122" s="155"/>
      <c r="E122" s="155"/>
      <c r="F122" s="155"/>
      <c r="G122" s="155"/>
      <c r="H122" s="155"/>
      <c r="I122" s="155"/>
      <c r="J122" s="155"/>
    </row>
    <row r="123" spans="1:10" ht="18.75">
      <c r="A123" s="22"/>
      <c r="B123" s="155" t="s">
        <v>28</v>
      </c>
      <c r="C123" s="155"/>
      <c r="D123" s="155"/>
      <c r="E123" s="155"/>
      <c r="F123" s="155"/>
      <c r="G123" s="155"/>
      <c r="H123" s="155"/>
      <c r="I123" s="155"/>
      <c r="J123" s="155"/>
    </row>
    <row r="124" spans="1:10" ht="18.75">
      <c r="A124" s="22"/>
      <c r="B124" s="155" t="s">
        <v>29</v>
      </c>
      <c r="C124" s="155"/>
      <c r="D124" s="155"/>
      <c r="E124" s="155"/>
      <c r="F124" s="155"/>
      <c r="G124" s="155"/>
      <c r="H124" s="155"/>
      <c r="I124" s="155"/>
      <c r="J124" s="155"/>
    </row>
    <row r="125" spans="1:36" s="9" customFormat="1" ht="18.75">
      <c r="A125" s="22"/>
      <c r="B125" s="155" t="s">
        <v>30</v>
      </c>
      <c r="C125" s="155"/>
      <c r="D125" s="155"/>
      <c r="E125" s="155"/>
      <c r="F125" s="155"/>
      <c r="G125" s="155"/>
      <c r="H125" s="155"/>
      <c r="I125" s="155"/>
      <c r="J125" s="155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</row>
    <row r="126" spans="1:11" ht="19.5">
      <c r="A126" s="22"/>
      <c r="B126" s="6" t="s">
        <v>31</v>
      </c>
      <c r="C126" s="227"/>
      <c r="D126" s="228"/>
      <c r="E126" s="228"/>
      <c r="F126" s="228"/>
      <c r="G126" s="228"/>
      <c r="H126" s="228"/>
      <c r="I126" s="228"/>
      <c r="J126" s="229"/>
      <c r="K126" s="31"/>
    </row>
    <row r="127" spans="1:11" ht="19.5">
      <c r="A127" s="116" t="s">
        <v>109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31"/>
    </row>
    <row r="128" spans="1:10" ht="18.75">
      <c r="A128" s="26"/>
      <c r="B128" s="191" t="s">
        <v>44</v>
      </c>
      <c r="C128" s="116"/>
      <c r="D128" s="116"/>
      <c r="E128" s="116"/>
      <c r="F128" s="116"/>
      <c r="G128" s="116"/>
      <c r="H128" s="116"/>
      <c r="I128" s="116"/>
      <c r="J128" s="116"/>
    </row>
    <row r="129" spans="1:36" s="5" customFormat="1" ht="19.5">
      <c r="A129" s="116" t="s">
        <v>98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39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s="5" customFormat="1" ht="19.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39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s="5" customFormat="1" ht="18.7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11" ht="19.5">
      <c r="A132" s="185"/>
      <c r="B132" s="186"/>
      <c r="C132" s="186"/>
      <c r="D132" s="186"/>
      <c r="E132" s="186"/>
      <c r="F132" s="186"/>
      <c r="G132" s="186"/>
      <c r="H132" s="186"/>
      <c r="I132" s="186"/>
      <c r="J132" s="187"/>
      <c r="K132" s="31"/>
    </row>
    <row r="133" spans="1:11" ht="19.5">
      <c r="A133" s="140" t="s">
        <v>42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31"/>
    </row>
    <row r="134" spans="1:11" ht="19.5">
      <c r="A134" s="194"/>
      <c r="B134" s="195"/>
      <c r="C134" s="195"/>
      <c r="D134" s="195"/>
      <c r="E134" s="195"/>
      <c r="F134" s="195"/>
      <c r="G134" s="195"/>
      <c r="H134" s="195"/>
      <c r="I134" s="195"/>
      <c r="J134" s="196"/>
      <c r="K134" s="31"/>
    </row>
    <row r="135" spans="1:11" ht="19.5">
      <c r="A135" s="139" t="s">
        <v>43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31"/>
    </row>
    <row r="136" spans="1:11" ht="54" customHeight="1">
      <c r="A136" s="13" t="s">
        <v>115</v>
      </c>
      <c r="B136" s="93" t="s">
        <v>99</v>
      </c>
      <c r="C136" s="192"/>
      <c r="D136" s="192"/>
      <c r="E136" s="192"/>
      <c r="F136" s="192"/>
      <c r="G136" s="96" t="s">
        <v>77</v>
      </c>
      <c r="H136" s="96"/>
      <c r="I136" s="96" t="s">
        <v>45</v>
      </c>
      <c r="J136" s="96"/>
      <c r="K136" s="31"/>
    </row>
    <row r="137" spans="1:36" s="10" customFormat="1" ht="13.5">
      <c r="A137" s="14">
        <v>1</v>
      </c>
      <c r="B137" s="176">
        <v>2</v>
      </c>
      <c r="C137" s="177"/>
      <c r="D137" s="177"/>
      <c r="E137" s="177"/>
      <c r="F137" s="178"/>
      <c r="G137" s="98">
        <v>3</v>
      </c>
      <c r="H137" s="98"/>
      <c r="I137" s="98">
        <v>4</v>
      </c>
      <c r="J137" s="98"/>
      <c r="K137" s="72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</row>
    <row r="138" spans="1:11" ht="38.25" customHeight="1">
      <c r="A138" s="1" t="s">
        <v>16</v>
      </c>
      <c r="B138" s="156" t="s">
        <v>46</v>
      </c>
      <c r="C138" s="157"/>
      <c r="D138" s="157"/>
      <c r="E138" s="157"/>
      <c r="F138" s="158"/>
      <c r="G138" s="179"/>
      <c r="H138" s="179"/>
      <c r="I138" s="180" t="e">
        <f>G138*100%/G143</f>
        <v>#DIV/0!</v>
      </c>
      <c r="J138" s="180"/>
      <c r="K138" s="35"/>
    </row>
    <row r="139" spans="1:11" ht="38.25" customHeight="1">
      <c r="A139" s="1" t="s">
        <v>17</v>
      </c>
      <c r="B139" s="156" t="s">
        <v>47</v>
      </c>
      <c r="C139" s="157"/>
      <c r="D139" s="157"/>
      <c r="E139" s="157"/>
      <c r="F139" s="158"/>
      <c r="G139" s="183">
        <f>G140+G141+G142</f>
        <v>0</v>
      </c>
      <c r="H139" s="183"/>
      <c r="I139" s="184" t="e">
        <f>G139*100%/G143</f>
        <v>#DIV/0!</v>
      </c>
      <c r="J139" s="184"/>
      <c r="K139" s="35"/>
    </row>
    <row r="140" spans="1:11" ht="38.25" customHeight="1">
      <c r="A140" s="1" t="s">
        <v>49</v>
      </c>
      <c r="B140" s="156" t="s">
        <v>48</v>
      </c>
      <c r="C140" s="157"/>
      <c r="D140" s="157"/>
      <c r="E140" s="157"/>
      <c r="F140" s="158"/>
      <c r="G140" s="179"/>
      <c r="H140" s="179"/>
      <c r="I140" s="180" t="e">
        <f>G140*100%/G143</f>
        <v>#DIV/0!</v>
      </c>
      <c r="J140" s="180"/>
      <c r="K140" s="35"/>
    </row>
    <row r="141" spans="1:10" ht="38.25" customHeight="1">
      <c r="A141" s="1" t="s">
        <v>50</v>
      </c>
      <c r="B141" s="156" t="s">
        <v>100</v>
      </c>
      <c r="C141" s="157"/>
      <c r="D141" s="157"/>
      <c r="E141" s="157"/>
      <c r="F141" s="158"/>
      <c r="G141" s="179"/>
      <c r="H141" s="179"/>
      <c r="I141" s="180" t="e">
        <f>G141*100%/G143</f>
        <v>#DIV/0!</v>
      </c>
      <c r="J141" s="180"/>
    </row>
    <row r="142" spans="1:36" s="5" customFormat="1" ht="38.25" customHeight="1">
      <c r="A142" s="1" t="s">
        <v>51</v>
      </c>
      <c r="B142" s="156" t="s">
        <v>144</v>
      </c>
      <c r="C142" s="157"/>
      <c r="D142" s="157"/>
      <c r="E142" s="157"/>
      <c r="F142" s="158"/>
      <c r="G142" s="179"/>
      <c r="H142" s="179"/>
      <c r="I142" s="180" t="e">
        <f>G142*100%/G143</f>
        <v>#DIV/0!</v>
      </c>
      <c r="J142" s="180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</row>
    <row r="143" spans="1:36" s="9" customFormat="1" ht="18">
      <c r="A143" s="1"/>
      <c r="B143" s="221" t="s">
        <v>3</v>
      </c>
      <c r="C143" s="222"/>
      <c r="D143" s="222"/>
      <c r="E143" s="222"/>
      <c r="F143" s="223"/>
      <c r="G143" s="224">
        <f>G138+G139</f>
        <v>0</v>
      </c>
      <c r="H143" s="224"/>
      <c r="I143" s="225">
        <v>1</v>
      </c>
      <c r="J143" s="226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</row>
    <row r="144" spans="1:11" ht="18">
      <c r="A144" s="162" t="s">
        <v>145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31"/>
    </row>
    <row r="145" spans="1:11" ht="18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31"/>
    </row>
    <row r="146" spans="1:11" ht="18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31"/>
    </row>
    <row r="147" spans="1:11" ht="18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31"/>
    </row>
    <row r="148" spans="1:11" ht="18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31"/>
    </row>
    <row r="149" spans="1:11" ht="18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31"/>
    </row>
    <row r="150" spans="1:11" ht="18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38"/>
    </row>
    <row r="151" spans="1:11" ht="18">
      <c r="A151" s="116" t="s">
        <v>101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38"/>
    </row>
    <row r="152" spans="1:11" ht="18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38"/>
    </row>
    <row r="153" spans="1:11" ht="36">
      <c r="A153" s="13" t="s">
        <v>115</v>
      </c>
      <c r="B153" s="96" t="s">
        <v>78</v>
      </c>
      <c r="C153" s="96"/>
      <c r="D153" s="96"/>
      <c r="E153" s="96"/>
      <c r="F153" s="96"/>
      <c r="G153" s="96"/>
      <c r="H153" s="96"/>
      <c r="I153" s="96" t="s">
        <v>79</v>
      </c>
      <c r="J153" s="96"/>
      <c r="K153" s="38"/>
    </row>
    <row r="154" spans="1:36" s="10" customFormat="1" ht="13.5">
      <c r="A154" s="14">
        <v>1</v>
      </c>
      <c r="B154" s="98">
        <v>2</v>
      </c>
      <c r="C154" s="98"/>
      <c r="D154" s="98"/>
      <c r="E154" s="98"/>
      <c r="F154" s="98"/>
      <c r="G154" s="98"/>
      <c r="H154" s="98"/>
      <c r="I154" s="98">
        <v>3</v>
      </c>
      <c r="J154" s="98"/>
      <c r="K154" s="73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1:11" ht="18">
      <c r="A155" s="13" t="s">
        <v>16</v>
      </c>
      <c r="B155" s="107"/>
      <c r="C155" s="107"/>
      <c r="D155" s="107"/>
      <c r="E155" s="107"/>
      <c r="F155" s="107"/>
      <c r="G155" s="107"/>
      <c r="H155" s="107"/>
      <c r="I155" s="108"/>
      <c r="J155" s="108"/>
      <c r="K155" s="38"/>
    </row>
    <row r="156" spans="1:11" ht="18">
      <c r="A156" s="13" t="s">
        <v>17</v>
      </c>
      <c r="B156" s="107"/>
      <c r="C156" s="107"/>
      <c r="D156" s="107"/>
      <c r="E156" s="107"/>
      <c r="F156" s="107"/>
      <c r="G156" s="107"/>
      <c r="H156" s="107"/>
      <c r="I156" s="108"/>
      <c r="J156" s="108"/>
      <c r="K156" s="38"/>
    </row>
    <row r="157" spans="1:36" s="4" customFormat="1" ht="18">
      <c r="A157" s="1"/>
      <c r="B157" s="99" t="s">
        <v>4</v>
      </c>
      <c r="C157" s="99"/>
      <c r="D157" s="99"/>
      <c r="E157" s="99"/>
      <c r="F157" s="99"/>
      <c r="G157" s="99"/>
      <c r="H157" s="99"/>
      <c r="I157" s="90">
        <f>SUM(I155:J156)</f>
        <v>0</v>
      </c>
      <c r="J157" s="91"/>
      <c r="K157" s="3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</row>
    <row r="158" spans="1:36" s="5" customFormat="1" ht="18">
      <c r="A158" s="162" t="s">
        <v>102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39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</row>
    <row r="159" spans="1:36" s="5" customFormat="1" ht="18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39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</row>
    <row r="160" spans="1:36" s="5" customFormat="1" ht="18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</row>
    <row r="161" spans="1:36" s="5" customFormat="1" ht="18">
      <c r="A161" s="116" t="s">
        <v>103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</row>
    <row r="162" spans="1:36" s="5" customFormat="1" ht="18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</row>
    <row r="163" spans="1:36" s="5" customFormat="1" ht="18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</row>
    <row r="164" spans="1:36" s="5" customFormat="1" ht="18">
      <c r="A164" s="26"/>
      <c r="B164" s="116" t="s">
        <v>67</v>
      </c>
      <c r="C164" s="116"/>
      <c r="D164" s="116"/>
      <c r="E164" s="116"/>
      <c r="F164" s="116"/>
      <c r="G164" s="116"/>
      <c r="H164" s="116"/>
      <c r="I164" s="116"/>
      <c r="J164" s="116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</row>
    <row r="165" spans="1:11" ht="18">
      <c r="A165" s="92" t="s">
        <v>104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38"/>
    </row>
    <row r="166" spans="1:11" ht="73.5" customHeight="1">
      <c r="A166" s="13" t="s">
        <v>2</v>
      </c>
      <c r="B166" s="93" t="s">
        <v>149</v>
      </c>
      <c r="C166" s="94"/>
      <c r="D166" s="94"/>
      <c r="E166" s="95"/>
      <c r="F166" s="96" t="s">
        <v>105</v>
      </c>
      <c r="G166" s="97"/>
      <c r="H166" s="97"/>
      <c r="I166" s="13" t="s">
        <v>52</v>
      </c>
      <c r="J166" s="13" t="s">
        <v>106</v>
      </c>
      <c r="K166" s="31"/>
    </row>
    <row r="167" spans="1:36" s="10" customFormat="1" ht="12.75">
      <c r="A167" s="14">
        <v>1</v>
      </c>
      <c r="B167" s="98">
        <v>2</v>
      </c>
      <c r="C167" s="98"/>
      <c r="D167" s="98"/>
      <c r="E167" s="98"/>
      <c r="F167" s="98">
        <v>3</v>
      </c>
      <c r="G167" s="98"/>
      <c r="H167" s="98"/>
      <c r="I167" s="14">
        <v>4</v>
      </c>
      <c r="J167" s="14">
        <v>5</v>
      </c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1:10" ht="18">
      <c r="A168" s="15" t="s">
        <v>16</v>
      </c>
      <c r="B168" s="103"/>
      <c r="C168" s="104"/>
      <c r="D168" s="104"/>
      <c r="E168" s="105"/>
      <c r="F168" s="106"/>
      <c r="G168" s="106"/>
      <c r="H168" s="106"/>
      <c r="I168" s="66"/>
      <c r="J168" s="21"/>
    </row>
    <row r="169" spans="1:10" ht="18">
      <c r="A169" s="15" t="s">
        <v>17</v>
      </c>
      <c r="B169" s="106"/>
      <c r="C169" s="106"/>
      <c r="D169" s="106"/>
      <c r="E169" s="106"/>
      <c r="F169" s="106"/>
      <c r="G169" s="106"/>
      <c r="H169" s="106"/>
      <c r="I169" s="66"/>
      <c r="J169" s="21"/>
    </row>
    <row r="170" spans="1:10" ht="18">
      <c r="A170" s="162" t="s">
        <v>146</v>
      </c>
      <c r="B170" s="162"/>
      <c r="C170" s="162"/>
      <c r="D170" s="162"/>
      <c r="E170" s="162"/>
      <c r="F170" s="162"/>
      <c r="G170" s="162"/>
      <c r="H170" s="162"/>
      <c r="I170" s="162"/>
      <c r="J170" s="162"/>
    </row>
    <row r="171" spans="1:10" ht="18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</row>
    <row r="172" spans="1:36" s="9" customFormat="1" ht="21" customHeight="1">
      <c r="A172" s="116" t="s">
        <v>110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11" ht="18.75" customHeight="1">
      <c r="A173" s="26"/>
      <c r="B173" s="116" t="s">
        <v>44</v>
      </c>
      <c r="C173" s="116"/>
      <c r="D173" s="116"/>
      <c r="E173" s="116"/>
      <c r="F173" s="116"/>
      <c r="G173" s="116"/>
      <c r="H173" s="116"/>
      <c r="I173" s="116"/>
      <c r="J173" s="116"/>
      <c r="K173" s="31"/>
    </row>
    <row r="174" spans="1:11" ht="18">
      <c r="A174" s="101" t="s">
        <v>62</v>
      </c>
      <c r="B174" s="101"/>
      <c r="C174" s="101"/>
      <c r="D174" s="101"/>
      <c r="E174" s="101"/>
      <c r="F174" s="101"/>
      <c r="G174" s="102"/>
      <c r="H174" s="20"/>
      <c r="I174" s="19"/>
      <c r="J174" s="19"/>
      <c r="K174" s="31"/>
    </row>
    <row r="175" spans="1:36" s="10" customFormat="1" ht="13.5">
      <c r="A175" s="78" t="s">
        <v>147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69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1:11" ht="18">
      <c r="A176" s="101" t="s">
        <v>116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31"/>
    </row>
    <row r="177" spans="1:11" ht="18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31"/>
    </row>
    <row r="178" spans="1:11" ht="18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31"/>
    </row>
    <row r="179" spans="1:11" ht="91.5" customHeight="1">
      <c r="A179" s="13" t="s">
        <v>115</v>
      </c>
      <c r="B179" s="93" t="s">
        <v>117</v>
      </c>
      <c r="C179" s="192"/>
      <c r="D179" s="192"/>
      <c r="E179" s="192"/>
      <c r="F179" s="192"/>
      <c r="G179" s="96" t="s">
        <v>63</v>
      </c>
      <c r="H179" s="96"/>
      <c r="I179" s="93" t="s">
        <v>64</v>
      </c>
      <c r="J179" s="193"/>
      <c r="K179" s="31"/>
    </row>
    <row r="180" spans="1:11" ht="18">
      <c r="A180" s="14">
        <v>1</v>
      </c>
      <c r="B180" s="176">
        <v>2</v>
      </c>
      <c r="C180" s="177"/>
      <c r="D180" s="177"/>
      <c r="E180" s="177"/>
      <c r="F180" s="178"/>
      <c r="G180" s="98">
        <v>3</v>
      </c>
      <c r="H180" s="98"/>
      <c r="I180" s="176">
        <v>4</v>
      </c>
      <c r="J180" s="178"/>
      <c r="K180" s="31"/>
    </row>
    <row r="181" spans="1:10" ht="18">
      <c r="A181" s="13" t="s">
        <v>16</v>
      </c>
      <c r="B181" s="197"/>
      <c r="C181" s="198"/>
      <c r="D181" s="198"/>
      <c r="E181" s="198"/>
      <c r="F181" s="199"/>
      <c r="G181" s="89"/>
      <c r="H181" s="89"/>
      <c r="I181" s="200"/>
      <c r="J181" s="201"/>
    </row>
    <row r="182" spans="1:36" s="18" customFormat="1" ht="18">
      <c r="A182" s="13" t="s">
        <v>17</v>
      </c>
      <c r="B182" s="197"/>
      <c r="C182" s="198"/>
      <c r="D182" s="198"/>
      <c r="E182" s="198"/>
      <c r="F182" s="199"/>
      <c r="G182" s="89"/>
      <c r="H182" s="89"/>
      <c r="I182" s="209"/>
      <c r="J182" s="21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:10" s="41" customFormat="1" ht="18">
      <c r="A183" s="74"/>
      <c r="B183" s="75"/>
      <c r="C183" s="75"/>
      <c r="D183" s="75"/>
      <c r="E183" s="75"/>
      <c r="F183" s="75"/>
      <c r="G183" s="76"/>
      <c r="H183" s="76"/>
      <c r="I183" s="77"/>
      <c r="J183" s="77"/>
    </row>
    <row r="184" spans="1:10" ht="18">
      <c r="A184" s="101" t="s">
        <v>118</v>
      </c>
      <c r="B184" s="101"/>
      <c r="C184" s="101"/>
      <c r="D184" s="101"/>
      <c r="E184" s="101"/>
      <c r="F184" s="101"/>
      <c r="G184" s="101"/>
      <c r="H184" s="101"/>
      <c r="I184" s="101"/>
      <c r="J184" s="101"/>
    </row>
    <row r="185" spans="1:36" s="68" customFormat="1" ht="18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</row>
    <row r="186" spans="1:10" ht="56.25" customHeight="1">
      <c r="A186" s="13" t="s">
        <v>115</v>
      </c>
      <c r="B186" s="93" t="s">
        <v>119</v>
      </c>
      <c r="C186" s="192"/>
      <c r="D186" s="192"/>
      <c r="E186" s="192"/>
      <c r="F186" s="192"/>
      <c r="G186" s="96" t="s">
        <v>63</v>
      </c>
      <c r="H186" s="96"/>
      <c r="I186" s="93" t="s">
        <v>64</v>
      </c>
      <c r="J186" s="193"/>
    </row>
    <row r="187" spans="1:10" ht="18">
      <c r="A187" s="14">
        <v>1</v>
      </c>
      <c r="B187" s="176">
        <v>2</v>
      </c>
      <c r="C187" s="177"/>
      <c r="D187" s="177"/>
      <c r="E187" s="177"/>
      <c r="F187" s="178"/>
      <c r="G187" s="98">
        <v>3</v>
      </c>
      <c r="H187" s="98"/>
      <c r="I187" s="176">
        <v>4</v>
      </c>
      <c r="J187" s="178"/>
    </row>
    <row r="188" spans="1:10" ht="18">
      <c r="A188" s="13" t="s">
        <v>16</v>
      </c>
      <c r="B188" s="197"/>
      <c r="C188" s="198"/>
      <c r="D188" s="198"/>
      <c r="E188" s="198"/>
      <c r="F188" s="199"/>
      <c r="G188" s="89"/>
      <c r="H188" s="89"/>
      <c r="I188" s="200"/>
      <c r="J188" s="201"/>
    </row>
    <row r="189" spans="1:36" s="18" customFormat="1" ht="18">
      <c r="A189" s="13" t="s">
        <v>17</v>
      </c>
      <c r="B189" s="197"/>
      <c r="C189" s="198"/>
      <c r="D189" s="198"/>
      <c r="E189" s="198"/>
      <c r="F189" s="199"/>
      <c r="G189" s="89"/>
      <c r="H189" s="89"/>
      <c r="I189" s="209"/>
      <c r="J189" s="210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</row>
    <row r="190" spans="1:36" s="16" customFormat="1" ht="17.25">
      <c r="A190" s="220" t="s">
        <v>120</v>
      </c>
      <c r="B190" s="220"/>
      <c r="C190" s="220"/>
      <c r="D190" s="220"/>
      <c r="E190" s="220"/>
      <c r="F190" s="220"/>
      <c r="G190" s="220"/>
      <c r="H190" s="220"/>
      <c r="I190" s="220"/>
      <c r="J190" s="220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</row>
    <row r="191" spans="1:10" s="29" customFormat="1" ht="18">
      <c r="A191" s="214"/>
      <c r="B191" s="215"/>
      <c r="C191" s="215"/>
      <c r="D191" s="215"/>
      <c r="E191" s="215"/>
      <c r="F191" s="215"/>
      <c r="G191" s="215"/>
      <c r="H191" s="215"/>
      <c r="I191" s="215"/>
      <c r="J191" s="216"/>
    </row>
    <row r="192" spans="1:10" s="29" customFormat="1" ht="18.75" customHeight="1">
      <c r="A192" s="217"/>
      <c r="B192" s="218"/>
      <c r="C192" s="218"/>
      <c r="D192" s="218"/>
      <c r="E192" s="218"/>
      <c r="F192" s="218"/>
      <c r="G192" s="218"/>
      <c r="H192" s="218"/>
      <c r="I192" s="218"/>
      <c r="J192" s="219"/>
    </row>
    <row r="193" spans="1:10" s="29" customFormat="1" ht="18">
      <c r="A193" s="12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s="29" customFormat="1" ht="18">
      <c r="A194" s="116" t="s">
        <v>65</v>
      </c>
      <c r="B194" s="116"/>
      <c r="C194" s="116"/>
      <c r="D194" s="116"/>
      <c r="E194" s="116"/>
      <c r="F194" s="116"/>
      <c r="G194" s="116"/>
      <c r="H194" s="116"/>
      <c r="I194" s="116"/>
      <c r="J194" s="116"/>
    </row>
    <row r="195" spans="1:10" s="29" customFormat="1" ht="18">
      <c r="A195" s="203"/>
      <c r="B195" s="204"/>
      <c r="C195" s="204"/>
      <c r="D195" s="204"/>
      <c r="E195" s="204"/>
      <c r="F195" s="204"/>
      <c r="G195" s="204"/>
      <c r="H195" s="204"/>
      <c r="I195" s="204"/>
      <c r="J195" s="205"/>
    </row>
    <row r="196" spans="1:10" s="29" customFormat="1" ht="18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s="29" customFormat="1" ht="18">
      <c r="A197" s="20"/>
      <c r="B197" s="19"/>
      <c r="C197" s="19"/>
      <c r="D197" s="18"/>
      <c r="E197" s="206"/>
      <c r="F197" s="206"/>
      <c r="G197" s="18"/>
      <c r="H197" s="206"/>
      <c r="I197" s="206"/>
      <c r="J197" s="206"/>
    </row>
    <row r="198" spans="1:10" s="37" customFormat="1" ht="12.75">
      <c r="A198" s="207" t="s">
        <v>5</v>
      </c>
      <c r="B198" s="207"/>
      <c r="C198" s="207"/>
      <c r="D198" s="16"/>
      <c r="E198" s="208" t="s">
        <v>6</v>
      </c>
      <c r="F198" s="208"/>
      <c r="G198" s="16"/>
      <c r="H198" s="208" t="s">
        <v>66</v>
      </c>
      <c r="I198" s="208"/>
      <c r="J198" s="208"/>
    </row>
    <row r="199" spans="1:10" s="29" customFormat="1" ht="18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s="29" customFormat="1" ht="18">
      <c r="A200" s="116" t="s">
        <v>65</v>
      </c>
      <c r="B200" s="116"/>
      <c r="C200" s="116"/>
      <c r="D200" s="116"/>
      <c r="E200" s="116"/>
      <c r="F200" s="116"/>
      <c r="G200" s="116"/>
      <c r="H200" s="116"/>
      <c r="I200" s="116"/>
      <c r="J200" s="116"/>
    </row>
    <row r="201" spans="1:10" s="29" customFormat="1" ht="18">
      <c r="A201" s="203"/>
      <c r="B201" s="204"/>
      <c r="C201" s="204"/>
      <c r="D201" s="204"/>
      <c r="E201" s="204"/>
      <c r="F201" s="204"/>
      <c r="G201" s="204"/>
      <c r="H201" s="204"/>
      <c r="I201" s="204"/>
      <c r="J201" s="205"/>
    </row>
    <row r="202" spans="1:10" s="29" customFormat="1" ht="18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s="29" customFormat="1" ht="18">
      <c r="A203" s="20"/>
      <c r="B203" s="19"/>
      <c r="C203" s="19"/>
      <c r="D203" s="18"/>
      <c r="E203" s="206"/>
      <c r="F203" s="206"/>
      <c r="G203" s="18"/>
      <c r="H203" s="206"/>
      <c r="I203" s="206"/>
      <c r="J203" s="206"/>
    </row>
    <row r="204" spans="1:10" s="37" customFormat="1" ht="12.75">
      <c r="A204" s="207" t="s">
        <v>5</v>
      </c>
      <c r="B204" s="207"/>
      <c r="C204" s="207"/>
      <c r="D204" s="16"/>
      <c r="E204" s="208" t="s">
        <v>6</v>
      </c>
      <c r="F204" s="208"/>
      <c r="G204" s="16"/>
      <c r="H204" s="208" t="s">
        <v>66</v>
      </c>
      <c r="I204" s="208"/>
      <c r="J204" s="208"/>
    </row>
    <row r="205" s="29" customFormat="1" ht="18"/>
    <row r="206" s="29" customFormat="1" ht="18"/>
    <row r="207" s="29" customFormat="1" ht="18"/>
    <row r="208" s="29" customFormat="1" ht="18"/>
    <row r="209" s="29" customFormat="1" ht="18"/>
    <row r="210" s="29" customFormat="1" ht="18"/>
    <row r="211" s="29" customFormat="1" ht="18"/>
    <row r="212" s="29" customFormat="1" ht="18"/>
    <row r="213" s="29" customFormat="1" ht="18"/>
    <row r="214" s="29" customFormat="1" ht="18"/>
    <row r="215" s="29" customFormat="1" ht="18"/>
    <row r="216" s="29" customFormat="1" ht="18"/>
    <row r="217" s="29" customFormat="1" ht="18"/>
    <row r="218" s="29" customFormat="1" ht="18"/>
    <row r="219" s="29" customFormat="1" ht="18"/>
    <row r="220" s="29" customFormat="1" ht="18"/>
    <row r="221" s="29" customFormat="1" ht="18"/>
    <row r="222" s="29" customFormat="1" ht="18"/>
    <row r="223" s="29" customFormat="1" ht="18"/>
    <row r="224" s="29" customFormat="1" ht="18"/>
    <row r="225" s="29" customFormat="1" ht="18"/>
    <row r="226" s="29" customFormat="1" ht="18"/>
    <row r="227" s="29" customFormat="1" ht="18"/>
    <row r="228" s="29" customFormat="1" ht="18"/>
    <row r="229" s="29" customFormat="1" ht="18"/>
    <row r="230" s="29" customFormat="1" ht="18"/>
    <row r="231" s="29" customFormat="1" ht="18"/>
    <row r="232" s="29" customFormat="1" ht="18"/>
    <row r="233" s="29" customFormat="1" ht="18"/>
    <row r="234" s="29" customFormat="1" ht="18"/>
    <row r="235" s="29" customFormat="1" ht="18"/>
    <row r="236" s="29" customFormat="1" ht="18"/>
    <row r="237" s="29" customFormat="1" ht="18"/>
    <row r="238" s="29" customFormat="1" ht="18"/>
    <row r="239" s="29" customFormat="1" ht="18"/>
    <row r="240" s="29" customFormat="1" ht="18"/>
    <row r="241" s="29" customFormat="1" ht="18"/>
    <row r="242" s="29" customFormat="1" ht="18"/>
    <row r="243" s="29" customFormat="1" ht="18"/>
    <row r="244" s="29" customFormat="1" ht="18"/>
    <row r="245" s="29" customFormat="1" ht="18"/>
    <row r="246" s="29" customFormat="1" ht="18"/>
    <row r="247" s="29" customFormat="1" ht="18"/>
    <row r="248" s="29" customFormat="1" ht="18"/>
    <row r="249" s="29" customFormat="1" ht="18"/>
    <row r="250" s="29" customFormat="1" ht="18"/>
    <row r="251" s="29" customFormat="1" ht="18"/>
    <row r="252" s="29" customFormat="1" ht="18"/>
    <row r="253" s="29" customFormat="1" ht="18"/>
    <row r="254" s="29" customFormat="1" ht="18"/>
    <row r="255" s="29" customFormat="1" ht="18"/>
    <row r="256" s="29" customFormat="1" ht="18"/>
    <row r="257" s="29" customFormat="1" ht="18"/>
    <row r="258" s="29" customFormat="1" ht="18"/>
    <row r="259" s="29" customFormat="1" ht="18"/>
    <row r="260" s="29" customFormat="1" ht="18"/>
    <row r="261" s="29" customFormat="1" ht="18"/>
    <row r="262" s="29" customFormat="1" ht="18"/>
    <row r="263" s="29" customFormat="1" ht="18"/>
    <row r="264" s="29" customFormat="1" ht="18"/>
    <row r="265" s="29" customFormat="1" ht="18"/>
    <row r="266" s="29" customFormat="1" ht="18"/>
    <row r="267" s="29" customFormat="1" ht="18"/>
    <row r="268" s="29" customFormat="1" ht="18"/>
    <row r="269" s="29" customFormat="1" ht="18"/>
    <row r="270" s="29" customFormat="1" ht="18"/>
    <row r="271" s="29" customFormat="1" ht="18"/>
    <row r="272" s="29" customFormat="1" ht="18"/>
    <row r="273" s="29" customFormat="1" ht="18"/>
    <row r="274" s="29" customFormat="1" ht="18"/>
    <row r="275" s="29" customFormat="1" ht="18"/>
    <row r="276" s="29" customFormat="1" ht="18"/>
    <row r="277" s="29" customFormat="1" ht="18"/>
    <row r="278" s="29" customFormat="1" ht="18"/>
    <row r="279" s="29" customFormat="1" ht="18"/>
    <row r="280" s="29" customFormat="1" ht="18"/>
    <row r="281" s="29" customFormat="1" ht="18"/>
    <row r="282" s="29" customFormat="1" ht="18"/>
    <row r="283" s="29" customFormat="1" ht="18"/>
    <row r="284" s="29" customFormat="1" ht="18"/>
    <row r="285" s="29" customFormat="1" ht="18"/>
    <row r="286" s="29" customFormat="1" ht="18"/>
    <row r="287" s="29" customFormat="1" ht="18"/>
    <row r="288" s="29" customFormat="1" ht="18"/>
    <row r="289" s="29" customFormat="1" ht="18"/>
    <row r="290" s="29" customFormat="1" ht="18"/>
    <row r="291" s="29" customFormat="1" ht="18"/>
    <row r="292" s="29" customFormat="1" ht="18"/>
    <row r="293" s="29" customFormat="1" ht="18"/>
    <row r="294" s="29" customFormat="1" ht="18"/>
    <row r="295" s="29" customFormat="1" ht="18"/>
    <row r="296" s="29" customFormat="1" ht="18"/>
    <row r="297" s="29" customFormat="1" ht="18"/>
    <row r="298" s="29" customFormat="1" ht="18"/>
    <row r="299" s="29" customFormat="1" ht="18"/>
    <row r="300" s="29" customFormat="1" ht="18"/>
    <row r="301" s="29" customFormat="1" ht="18"/>
    <row r="302" s="29" customFormat="1" ht="18"/>
    <row r="303" s="29" customFormat="1" ht="18"/>
    <row r="304" s="29" customFormat="1" ht="18"/>
    <row r="305" s="29" customFormat="1" ht="18"/>
    <row r="306" s="29" customFormat="1" ht="18"/>
    <row r="307" s="29" customFormat="1" ht="18"/>
    <row r="308" s="29" customFormat="1" ht="18"/>
    <row r="309" s="29" customFormat="1" ht="18"/>
    <row r="310" s="29" customFormat="1" ht="18"/>
    <row r="311" s="29" customFormat="1" ht="18"/>
    <row r="312" spans="1:10" ht="18">
      <c r="A312" s="29"/>
      <c r="B312" s="29"/>
      <c r="C312" s="29"/>
      <c r="D312" s="29"/>
      <c r="E312" s="29"/>
      <c r="F312" s="29"/>
      <c r="G312" s="29"/>
      <c r="H312" s="29"/>
      <c r="I312" s="29"/>
      <c r="J312" s="29"/>
    </row>
    <row r="313" spans="1:10" ht="18">
      <c r="A313" s="29"/>
      <c r="B313" s="29"/>
      <c r="C313" s="29"/>
      <c r="D313" s="29"/>
      <c r="E313" s="29"/>
      <c r="F313" s="29"/>
      <c r="G313" s="29"/>
      <c r="H313" s="29"/>
      <c r="I313" s="29"/>
      <c r="J313" s="29"/>
    </row>
    <row r="314" spans="1:10" ht="18">
      <c r="A314" s="29"/>
      <c r="B314" s="29"/>
      <c r="C314" s="29"/>
      <c r="D314" s="29"/>
      <c r="E314" s="29"/>
      <c r="F314" s="29"/>
      <c r="G314" s="29"/>
      <c r="H314" s="29"/>
      <c r="I314" s="29"/>
      <c r="J314" s="29"/>
    </row>
    <row r="315" spans="1:10" ht="18">
      <c r="A315" s="29"/>
      <c r="B315" s="29"/>
      <c r="C315" s="29"/>
      <c r="D315" s="29"/>
      <c r="E315" s="29"/>
      <c r="F315" s="29"/>
      <c r="G315" s="29"/>
      <c r="H315" s="29"/>
      <c r="I315" s="29"/>
      <c r="J315" s="29"/>
    </row>
    <row r="316" spans="1:10" ht="18">
      <c r="A316" s="29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 ht="18">
      <c r="A317" s="29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 ht="18">
      <c r="A318" s="29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 ht="18">
      <c r="A319" s="29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 ht="18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 ht="18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 ht="18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ht="18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ht="18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ht="18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</sheetData>
  <sheetProtection/>
  <mergeCells count="218">
    <mergeCell ref="I186:J186"/>
    <mergeCell ref="A176:J178"/>
    <mergeCell ref="B141:F141"/>
    <mergeCell ref="G141:H141"/>
    <mergeCell ref="I141:J141"/>
    <mergeCell ref="B142:F142"/>
    <mergeCell ref="G142:H142"/>
    <mergeCell ref="I142:J142"/>
    <mergeCell ref="B143:F143"/>
    <mergeCell ref="G143:H143"/>
    <mergeCell ref="A170:J171"/>
    <mergeCell ref="A184:J185"/>
    <mergeCell ref="A96:J96"/>
    <mergeCell ref="A172:J172"/>
    <mergeCell ref="B173:J173"/>
    <mergeCell ref="A191:J192"/>
    <mergeCell ref="A190:J190"/>
    <mergeCell ref="I189:J189"/>
    <mergeCell ref="I188:J188"/>
    <mergeCell ref="I187:J187"/>
    <mergeCell ref="A42:J44"/>
    <mergeCell ref="A66:J69"/>
    <mergeCell ref="A76:J77"/>
    <mergeCell ref="A70:J71"/>
    <mergeCell ref="B58:J59"/>
    <mergeCell ref="B60:J61"/>
    <mergeCell ref="A64:J64"/>
    <mergeCell ref="A65:J65"/>
    <mergeCell ref="A78:J78"/>
    <mergeCell ref="H34:J34"/>
    <mergeCell ref="A45:J46"/>
    <mergeCell ref="A47:J50"/>
    <mergeCell ref="A55:J57"/>
    <mergeCell ref="F36:G36"/>
    <mergeCell ref="B36:E36"/>
    <mergeCell ref="A38:J41"/>
    <mergeCell ref="B189:F189"/>
    <mergeCell ref="G189:H189"/>
    <mergeCell ref="B186:F186"/>
    <mergeCell ref="G186:H186"/>
    <mergeCell ref="B187:F187"/>
    <mergeCell ref="G187:H187"/>
    <mergeCell ref="B188:F188"/>
    <mergeCell ref="B182:F182"/>
    <mergeCell ref="G182:H182"/>
    <mergeCell ref="I182:J182"/>
    <mergeCell ref="H197:J197"/>
    <mergeCell ref="E197:F197"/>
    <mergeCell ref="A198:C198"/>
    <mergeCell ref="E198:F198"/>
    <mergeCell ref="H198:J198"/>
    <mergeCell ref="A195:J195"/>
    <mergeCell ref="A194:J194"/>
    <mergeCell ref="A200:J200"/>
    <mergeCell ref="A201:J201"/>
    <mergeCell ref="E203:F203"/>
    <mergeCell ref="H203:J203"/>
    <mergeCell ref="A204:C204"/>
    <mergeCell ref="E204:F204"/>
    <mergeCell ref="H204:J204"/>
    <mergeCell ref="B84:F84"/>
    <mergeCell ref="G84:H84"/>
    <mergeCell ref="I84:J84"/>
    <mergeCell ref="B164:J164"/>
    <mergeCell ref="B140:F140"/>
    <mergeCell ref="G140:H140"/>
    <mergeCell ref="I140:J140"/>
    <mergeCell ref="A151:J152"/>
    <mergeCell ref="I143:J143"/>
    <mergeCell ref="A127:J127"/>
    <mergeCell ref="I81:J81"/>
    <mergeCell ref="B82:F82"/>
    <mergeCell ref="G82:H82"/>
    <mergeCell ref="I82:J82"/>
    <mergeCell ref="B83:F83"/>
    <mergeCell ref="G83:H83"/>
    <mergeCell ref="I83:J83"/>
    <mergeCell ref="B181:F181"/>
    <mergeCell ref="G181:H181"/>
    <mergeCell ref="I181:J181"/>
    <mergeCell ref="A158:J160"/>
    <mergeCell ref="A161:J163"/>
    <mergeCell ref="B80:F80"/>
    <mergeCell ref="G80:H80"/>
    <mergeCell ref="I80:J80"/>
    <mergeCell ref="B81:F81"/>
    <mergeCell ref="G81:H81"/>
    <mergeCell ref="B110:H110"/>
    <mergeCell ref="I110:J110"/>
    <mergeCell ref="A129:J131"/>
    <mergeCell ref="B125:J125"/>
    <mergeCell ref="B179:F179"/>
    <mergeCell ref="G179:H179"/>
    <mergeCell ref="I179:J179"/>
    <mergeCell ref="A134:J134"/>
    <mergeCell ref="A135:J135"/>
    <mergeCell ref="B136:F136"/>
    <mergeCell ref="B99:J100"/>
    <mergeCell ref="A101:A102"/>
    <mergeCell ref="B101:J102"/>
    <mergeCell ref="A97:A98"/>
    <mergeCell ref="B97:J98"/>
    <mergeCell ref="B109:H109"/>
    <mergeCell ref="I109:J109"/>
    <mergeCell ref="A106:B106"/>
    <mergeCell ref="B139:F139"/>
    <mergeCell ref="G139:H139"/>
    <mergeCell ref="I139:J139"/>
    <mergeCell ref="B180:F180"/>
    <mergeCell ref="G180:H180"/>
    <mergeCell ref="I180:J180"/>
    <mergeCell ref="A132:J132"/>
    <mergeCell ref="A133:J133"/>
    <mergeCell ref="B128:J128"/>
    <mergeCell ref="G137:H137"/>
    <mergeCell ref="I137:J137"/>
    <mergeCell ref="B138:F138"/>
    <mergeCell ref="G138:H138"/>
    <mergeCell ref="I138:J138"/>
    <mergeCell ref="B112:H112"/>
    <mergeCell ref="I112:J112"/>
    <mergeCell ref="G136:H136"/>
    <mergeCell ref="C126:J126"/>
    <mergeCell ref="I86:J86"/>
    <mergeCell ref="A114:J117"/>
    <mergeCell ref="A144:J150"/>
    <mergeCell ref="A94:J94"/>
    <mergeCell ref="A90:J93"/>
    <mergeCell ref="A89:J89"/>
    <mergeCell ref="A95:B95"/>
    <mergeCell ref="C95:J95"/>
    <mergeCell ref="I136:J136"/>
    <mergeCell ref="B137:F137"/>
    <mergeCell ref="G85:H85"/>
    <mergeCell ref="A103:J103"/>
    <mergeCell ref="A99:A100"/>
    <mergeCell ref="A107:J108"/>
    <mergeCell ref="B111:H111"/>
    <mergeCell ref="I111:J111"/>
    <mergeCell ref="A87:J87"/>
    <mergeCell ref="A88:J88"/>
    <mergeCell ref="B86:F86"/>
    <mergeCell ref="G86:H86"/>
    <mergeCell ref="I85:J85"/>
    <mergeCell ref="A104:J105"/>
    <mergeCell ref="B123:J123"/>
    <mergeCell ref="B124:J124"/>
    <mergeCell ref="A118:J118"/>
    <mergeCell ref="B119:J119"/>
    <mergeCell ref="B120:J120"/>
    <mergeCell ref="B121:J121"/>
    <mergeCell ref="B122:J122"/>
    <mergeCell ref="B85:F85"/>
    <mergeCell ref="B35:E35"/>
    <mergeCell ref="F35:G35"/>
    <mergeCell ref="H35:J35"/>
    <mergeCell ref="H36:J36"/>
    <mergeCell ref="A31:B31"/>
    <mergeCell ref="C31:J31"/>
    <mergeCell ref="F33:G33"/>
    <mergeCell ref="H33:J33"/>
    <mergeCell ref="A62:A63"/>
    <mergeCell ref="A32:J32"/>
    <mergeCell ref="A19:J19"/>
    <mergeCell ref="A20:J20"/>
    <mergeCell ref="A29:J30"/>
    <mergeCell ref="A37:J37"/>
    <mergeCell ref="B34:E34"/>
    <mergeCell ref="F34:G34"/>
    <mergeCell ref="B62:J63"/>
    <mergeCell ref="A58:A59"/>
    <mergeCell ref="A60:A61"/>
    <mergeCell ref="A15:J15"/>
    <mergeCell ref="A17:J17"/>
    <mergeCell ref="A24:J24"/>
    <mergeCell ref="A25:J25"/>
    <mergeCell ref="A22:J23"/>
    <mergeCell ref="A26:J26"/>
    <mergeCell ref="B33:E33"/>
    <mergeCell ref="A18:J18"/>
    <mergeCell ref="A21:B21"/>
    <mergeCell ref="A27:J28"/>
    <mergeCell ref="A3:J3"/>
    <mergeCell ref="A7:J7"/>
    <mergeCell ref="A8:J11"/>
    <mergeCell ref="A12:J12"/>
    <mergeCell ref="F1:J1"/>
    <mergeCell ref="A6:J6"/>
    <mergeCell ref="A4:J5"/>
    <mergeCell ref="A13:J13"/>
    <mergeCell ref="A14:J14"/>
    <mergeCell ref="A16:J16"/>
    <mergeCell ref="B154:H154"/>
    <mergeCell ref="I154:J154"/>
    <mergeCell ref="B155:H155"/>
    <mergeCell ref="I155:J155"/>
    <mergeCell ref="B156:H156"/>
    <mergeCell ref="I156:J156"/>
    <mergeCell ref="B113:H113"/>
    <mergeCell ref="I113:J113"/>
    <mergeCell ref="B157:H157"/>
    <mergeCell ref="A174:G174"/>
    <mergeCell ref="B168:E168"/>
    <mergeCell ref="F168:H168"/>
    <mergeCell ref="B169:E169"/>
    <mergeCell ref="F169:H169"/>
    <mergeCell ref="B153:H153"/>
    <mergeCell ref="I153:J153"/>
    <mergeCell ref="A175:J175"/>
    <mergeCell ref="A79:J79"/>
    <mergeCell ref="A72:J75"/>
    <mergeCell ref="G188:H188"/>
    <mergeCell ref="I157:J157"/>
    <mergeCell ref="A165:J165"/>
    <mergeCell ref="B166:E166"/>
    <mergeCell ref="F166:H166"/>
    <mergeCell ref="F167:H167"/>
    <mergeCell ref="B167:E167"/>
  </mergeCells>
  <dataValidations count="43">
    <dataValidation type="list" allowBlank="1" showInputMessage="1" showErrorMessage="1" error="Необходимо выбрать значение из предложенных" sqref="B203 B197 I174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03:J203 H197:J197"/>
    <dataValidation type="list" allowBlank="1" showInputMessage="1" showErrorMessage="1" error="Необходимо выбрать значение из предложенных" sqref="C203 C197 J174">
      <formula1>"2019,2020,2021,2022,2023"</formula1>
    </dataValidation>
    <dataValidation type="list" allowBlank="1" showInputMessage="1" showErrorMessage="1" error="Необходимо выбрать значение из предложенных" sqref="A203 A197 H174">
      <formula1>"01,02,03,04,05,06,07,08,09,10,11,12,13,14,15,16,17,18,19,20,21,22,23,24,25,26,27,28,29,30,31"</formula1>
    </dataValidation>
    <dataValidation type="textLength" allowBlank="1" showInputMessage="1" showErrorMessage="1" prompt="Введите наименование муниципального района или городского округа." error="Объем текста не должен превышать 250 символов." sqref="A201:J201">
      <formula1>1</formula1>
      <formula2>250</formula2>
    </dataValidation>
    <dataValidation type="textLength" allowBlank="1" showInputMessage="1" showErrorMessage="1" prompt="Введите наименование поселения." error="Объем текста не должен превышать 250 символов." sqref="A195:J195">
      <formula1>1</formula1>
      <formula2>250</formula2>
    </dataValidation>
    <dataValidation type="textLength" allowBlank="1" showInputMessage="1" showErrorMessage="1" prompt="Заполните при необходимости" error="Объем текста не должен превышать 250 символов." sqref="A191">
      <formula1>0</formula1>
      <formula2>250</formula2>
    </dataValidation>
    <dataValidation type="textLength" allowBlank="1" showInputMessage="1" showErrorMessage="1" prompt="Введите Ф.И.О полностью, без сокращений." error="Объем текста не должен превышать 250 символов." sqref="B188:F189 B181:F183">
      <formula1>1</formula1>
      <formula2>250</formula2>
    </dataValidation>
    <dataValidation type="textLength" allowBlank="1" showInputMessage="1" showErrorMessage="1" prompt="Введите адрес электронной почты." error="Объем текста не должен превышать 100 символов." sqref="I188:J189 I181:J183">
      <formula1>1</formula1>
      <formula2>100</formula2>
    </dataValidation>
    <dataValidation type="textLength" allowBlank="1" showInputMessage="1" showErrorMessage="1" prompt="Введите только цифры. " error="Максимум 11 цифр. " sqref="G188:H189 G181:H183">
      <formula1>1</formula1>
      <formula2>11</formula2>
    </dataValidation>
    <dataValidation type="textLength" allowBlank="1" showInputMessage="1" showErrorMessage="1" prompt="Введите наименование юридического лица из гарантийного письма.  " error="Объем текста не должен превышать 200 символов." sqref="B155:H156">
      <formula1>0</formula1>
      <formula2>200</formula2>
    </dataValidation>
    <dataValidation type="decimal" allowBlank="1" showInputMessage="1" showErrorMessage="1" error="Должно быть введено действительное число" sqref="G139:H139 G83:H83">
      <formula1>0</formula1>
      <formula2>99999999</formula2>
    </dataValidation>
    <dataValidation type="decimal" allowBlank="1" showInputMessage="1" showErrorMessage="1" prompt="Укажите сумму в тыс. рублей. " error="Максимальное значение 2 000." sqref="G138:H138 G82:H82">
      <formula1>0</formula1>
      <formula2>2000</formula2>
    </dataValidation>
    <dataValidation type="decimal" allowBlank="1" showInputMessage="1" showErrorMessage="1" prompt="Введите сумму вклада из гарантийного письма." error="Максимальное значение 5 000." sqref="I155:J156">
      <formula1>0</formula1>
      <formula2>5000</formula2>
    </dataValidation>
    <dataValidation type="textLength" allowBlank="1" showInputMessage="1" showErrorMessage="1" prompt="Введите наименование юр. лица либо ФИО физ. лица. " error="Объем текста не должен превышать 250 символов." sqref="B168:E169">
      <formula1>1</formula1>
      <formula2>250</formula2>
    </dataValidation>
    <dataValidation type="textLength" allowBlank="1" showInputMessage="1" showErrorMessage="1" prompt="Введите форму нефинансового участия в соответствии с гарантийным письмом." error="Объем текста не должен превышать 250 символов." sqref="F168:H169">
      <formula1>1</formula1>
      <formula2>250</formula2>
    </dataValidation>
    <dataValidation type="textLength" allowBlank="1" showInputMessage="1" showErrorMessage="1" prompt="Укажите единицу измерения, например шт., кв.м., кг. " error="Объем текста не должен превышать 10 символов." sqref="I168:I169">
      <formula1>1</formula1>
      <formula2>10</formula2>
    </dataValidation>
    <dataValidation type="decimal" allowBlank="1" showInputMessage="1" showErrorMessage="1" prompt="Укажите количество." error="Максимальное значение 10 000." sqref="J168:J169">
      <formula1>1</formula1>
      <formula2>10000</formula2>
    </dataValidation>
    <dataValidation type="whole" allowBlank="1" showInputMessage="1" showErrorMessage="1" prompt="Укажите количество человек согласно протоколу собрания граждан о выдвижении инициативы." error="Максимальное значение 1 000." sqref="A164 A106">
      <formula1>0</formula1>
      <formula2>1000</formula2>
    </dataValidation>
    <dataValidation type="decimal" allowBlank="1" showInputMessage="1" showErrorMessage="1" prompt="Укажите сумму в тыс. рублей. " error="Максимальное значение 5 000." sqref="G140:H142 G84:H85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132 A78"/>
    <dataValidation type="whole" allowBlank="1" showInputMessage="1" showErrorMessage="1" prompt="Укажите количество каналов. " error="Максимальное значение 8" sqref="A128">
      <formula1>0</formula1>
      <formula2>8</formula2>
    </dataValidation>
    <dataValidation type="whole" allowBlank="1" showInputMessage="1" showErrorMessage="1" prompt="Укажите количество форм, без учета трудового участия. " error="Максимум 10." sqref="A173">
      <formula1>0</formula1>
      <formula2>10</formula2>
    </dataValidation>
    <dataValidation type="textLength" operator="equal" allowBlank="1" showInputMessage="1" showErrorMessage="1" prompt="Введите &quot;х&quot; напротив соответствующего пункта" error="Введите &quot;х&quot; напротив соответсвующего пункта" sqref="A119:A126">
      <formula1>1</formula1>
    </dataValidation>
    <dataValidation type="textLength" allowBlank="1" showInputMessage="1" showErrorMessage="1" prompt="Введите наименование иного канала информирования. " error="Объем текста не должен превышать 250 символов." sqref="C126:J126">
      <formula1>1</formula1>
      <formula2>250</formula2>
    </dataValidation>
    <dataValidation type="textLength" allowBlank="1" showInputMessage="1" showErrorMessage="1" prompt="Опишите целевую группу, которая будет пользоваться результатами реализованного проекта.  " error="Объем текста не должен превышать 250 символов" sqref="B111:H112">
      <formula1>0</formula1>
      <formula2>250</formula2>
    </dataValidation>
    <dataValidation type="decimal" allowBlank="1" showInputMessage="1" showErrorMessage="1" prompt="Укажите количество человек в данной группе." error="Максимальное значение 10 000 чел." sqref="I111:J112">
      <formula1>0</formula1>
      <formula2>10000</formula2>
    </dataValidation>
    <dataValidation type="textLength" operator="equal" allowBlank="1" showInputMessage="1" showErrorMessage="1" prompt="Введите &quot;х&quot; напротив соответствующего пункта." error="Введите &quot;х&quot; напротив соответсвующего пункта" sqref="A97:A102 A58:A63 A51:A54">
      <formula1>1</formula1>
    </dataValidation>
    <dataValidation type="textLength" allowBlank="1" showInputMessage="1" showErrorMessage="1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error="Объем текста не должен превышать 500 символов" sqref="A90">
      <formula1>1</formula1>
      <formula2>500</formula2>
    </dataValidation>
    <dataValidation type="textLength" allowBlank="1" showInputMessage="1" showErrorMessage="1" prompt="Коротко опишиет суть проблемы, её негативные социально-экономические последствия, степень неотложности решения и т.д." error="Объем текста не должен превышать 500 символов" sqref="A66 A70 A72:A74">
      <formula1>1</formula1>
      <formula2>500</formula2>
    </dataValidation>
    <dataValidation type="textLength" allowBlank="1" showInputMessage="1" showErrorMessage="1" prompt="В соответствии с Федеральным законом от 06.10.2003 №131-ФЗ &quot;Об общих принципах организации местного самоуправления в Российской Федерации&quot;" error="Объем текста не должен превышать 500 символов" sqref="A45">
      <formula1>0</formula1>
      <formula2>500</formula2>
    </dataValidation>
    <dataValidation type="list" allowBlank="1" showInputMessage="1" showErrorMessage="1" error="Необходимо выбрать значение из предложенных" sqref="A95">
      <formula1>"в наличии,отсутствует"</formula1>
    </dataValidation>
    <dataValidation type="date" allowBlank="1" showInputMessage="1" showErrorMessage="1" prompt="Укажите дату в формате 00.00.0000" error="Укажите дату в формате 00.00.0000" sqref="F35:G36">
      <formula1>1</formula1>
      <formula2>45658</formula2>
    </dataValidation>
    <dataValidation type="textLength" allowBlank="1" showInputMessage="1" showErrorMessage="1" prompt="Укажите номер документа" error="Объем текста не дожен превышать 200 знаков" sqref="H35:J36">
      <formula1>0</formula1>
      <formula2>200</formula2>
    </dataValidation>
    <dataValidation type="textLength" allowBlank="1" showInputMessage="1" showErrorMessage="1" prompt="Укажите вид документа, например выписка из ЕГРН, свидетельство о праве собственности" error="Объем текста не должен превышать 250 символов." sqref="B35:E36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9:J19 A17:J17">
      <formula1>0</formula1>
      <formula2>250</formula2>
    </dataValidation>
    <dataValidation type="textLength" allowBlank="1" showInputMessage="1" showErrorMessage="1" prompt="Укажите один из 15 возможных типов объекта." error="Объем текста не должен превышать 250 символов" sqref="A25:J25">
      <formula1>0</formula1>
      <formula2>250</formula2>
    </dataValidation>
    <dataValidation type="textLength" allowBlank="1" showInputMessage="1" showErrorMessage="1" prompt="Укажите адрес объекта включая название района, населенного пункта,  улицы, номер дома, при наличии – наименование организации" error="Объем текста не должен превышать 500 символов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prompt="Введите наименование местной администрации муниципального района, городского округа." error="Объем текста не должен превышать 250 символов" sqref="A6:J6">
      <formula1>1</formula1>
      <formula2>250</formula2>
    </dataValidation>
    <dataValidation type="textLength" allowBlank="1" showInputMessage="1" showErrorMessage="1" prompt="Введите наименование проекта в соответствии с протоколом собрания, сметной и технической документацией." error="Объем текста не должен превышать 500 символов." sqref="A12 A8:A9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printOptions/>
  <pageMargins left="0.984251968503937" right="0.5905511811023623" top="0.5905511811023623" bottom="0.5905511811023623" header="0.3937007874015748" footer="0.3937007874015748"/>
  <pageSetup horizontalDpi="600" verticalDpi="600" orientation="portrait" paperSize="9" scale="99" r:id="rId3"/>
  <headerFooter>
    <oddFooter>&amp;C&amp;P</oddFooter>
  </headerFooter>
  <rowBreaks count="5" manualBreakCount="5">
    <brk id="37" max="9" man="1"/>
    <brk id="78" max="9" man="1"/>
    <brk id="117" max="9" man="1"/>
    <brk id="150" max="9" man="1"/>
    <brk id="18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22"/>
  <sheetViews>
    <sheetView view="pageBreakPreview" zoomScale="70" zoomScaleNormal="90" zoomScaleSheetLayoutView="70" zoomScalePageLayoutView="0" workbookViewId="0" topLeftCell="A1">
      <pane ySplit="12" topLeftCell="A13" activePane="bottomLeft" state="frozen"/>
      <selection pane="topLeft" activeCell="A1" sqref="A1"/>
      <selection pane="bottomLeft" activeCell="K17" sqref="K17"/>
    </sheetView>
  </sheetViews>
  <sheetFormatPr defaultColWidth="8.625" defaultRowHeight="15.75"/>
  <cols>
    <col min="1" max="1" width="3.125" style="43" customWidth="1"/>
    <col min="2" max="2" width="41.25390625" style="43" customWidth="1"/>
    <col min="3" max="3" width="20.25390625" style="43" customWidth="1"/>
    <col min="4" max="4" width="11.125" style="60" customWidth="1"/>
    <col min="5" max="5" width="8.375" style="61" bestFit="1" customWidth="1"/>
    <col min="6" max="16384" width="8.625" style="43" customWidth="1"/>
  </cols>
  <sheetData>
    <row r="1" spans="1:5" ht="15">
      <c r="A1" s="231" t="s">
        <v>70</v>
      </c>
      <c r="B1" s="231"/>
      <c r="C1" s="231"/>
      <c r="D1" s="231"/>
      <c r="E1" s="231"/>
    </row>
    <row r="2" spans="1:5" ht="15">
      <c r="A2" s="231">
        <f>ФОРМА!A6</f>
        <v>0</v>
      </c>
      <c r="B2" s="231"/>
      <c r="C2" s="231"/>
      <c r="D2" s="231"/>
      <c r="E2" s="231"/>
    </row>
    <row r="3" spans="1:5" ht="15">
      <c r="A3" s="44"/>
      <c r="B3" s="44"/>
      <c r="C3" s="44"/>
      <c r="D3" s="45"/>
      <c r="E3" s="46"/>
    </row>
    <row r="4" spans="1:5" ht="15">
      <c r="A4" s="232" t="s">
        <v>73</v>
      </c>
      <c r="B4" s="232"/>
      <c r="C4" s="47"/>
      <c r="D4" s="45"/>
      <c r="E4" s="46"/>
    </row>
    <row r="5" spans="1:5" ht="15">
      <c r="A5" s="233">
        <f>ФОРМА!A8</f>
        <v>0</v>
      </c>
      <c r="B5" s="234"/>
      <c r="C5" s="234"/>
      <c r="D5" s="234"/>
      <c r="E5" s="235"/>
    </row>
    <row r="6" spans="1:5" ht="15">
      <c r="A6" s="236"/>
      <c r="B6" s="237"/>
      <c r="C6" s="237"/>
      <c r="D6" s="237"/>
      <c r="E6" s="238"/>
    </row>
    <row r="7" spans="1:5" ht="15">
      <c r="A7" s="236"/>
      <c r="B7" s="237"/>
      <c r="C7" s="237"/>
      <c r="D7" s="237"/>
      <c r="E7" s="238"/>
    </row>
    <row r="8" spans="1:5" ht="15">
      <c r="A8" s="239"/>
      <c r="B8" s="240"/>
      <c r="C8" s="240"/>
      <c r="D8" s="240"/>
      <c r="E8" s="241"/>
    </row>
    <row r="9" spans="1:5" ht="15">
      <c r="A9" s="48"/>
      <c r="B9" s="48"/>
      <c r="C9" s="48"/>
      <c r="D9" s="49"/>
      <c r="E9" s="50"/>
    </row>
    <row r="10" spans="1:5" ht="15">
      <c r="A10" s="51" t="s">
        <v>74</v>
      </c>
      <c r="B10" s="52"/>
      <c r="C10" s="53"/>
      <c r="D10" s="49"/>
      <c r="E10" s="50"/>
    </row>
    <row r="12" spans="1:5" s="44" customFormat="1" ht="30.75">
      <c r="A12" s="54" t="s">
        <v>58</v>
      </c>
      <c r="B12" s="54" t="s">
        <v>71</v>
      </c>
      <c r="C12" s="54" t="s">
        <v>72</v>
      </c>
      <c r="D12" s="55" t="s">
        <v>59</v>
      </c>
      <c r="E12" s="56" t="s">
        <v>60</v>
      </c>
    </row>
    <row r="13" spans="1:5" ht="46.5">
      <c r="A13" s="62" t="s">
        <v>16</v>
      </c>
      <c r="B13" s="64" t="s">
        <v>111</v>
      </c>
      <c r="C13" s="63" t="s">
        <v>142</v>
      </c>
      <c r="D13" s="24">
        <f>ФОРМА!A106</f>
        <v>0</v>
      </c>
      <c r="E13" s="57">
        <f>ROUNDDOWN(IF(D13&lt;=200,D13/10,"20"),0)</f>
        <v>0</v>
      </c>
    </row>
    <row r="14" spans="1:5" ht="62.25">
      <c r="A14" s="62" t="s">
        <v>17</v>
      </c>
      <c r="B14" s="64" t="s">
        <v>112</v>
      </c>
      <c r="C14" s="63" t="s">
        <v>141</v>
      </c>
      <c r="D14" s="24">
        <f>ФОРМА!I113</f>
        <v>0</v>
      </c>
      <c r="E14" s="57">
        <f>ROUNDDOWN(IF(D14&lt;=1500,D14/100,"15"),0)</f>
        <v>0</v>
      </c>
    </row>
    <row r="15" spans="1:5" ht="46.5">
      <c r="A15" s="62" t="s">
        <v>18</v>
      </c>
      <c r="B15" s="64" t="s">
        <v>137</v>
      </c>
      <c r="C15" s="63" t="s">
        <v>136</v>
      </c>
      <c r="D15" s="24">
        <f>ФОРМА!A128</f>
        <v>0</v>
      </c>
      <c r="E15" s="57">
        <f>ROUNDDOWN(IF(D15&lt;=5,D15,"5"),0)</f>
        <v>0</v>
      </c>
    </row>
    <row r="16" spans="1:5" ht="62.25">
      <c r="A16" s="62" t="s">
        <v>19</v>
      </c>
      <c r="B16" s="64" t="s">
        <v>143</v>
      </c>
      <c r="C16" s="63" t="s">
        <v>140</v>
      </c>
      <c r="D16" s="27" t="e">
        <f>ФОРМА!I141</f>
        <v>#DIV/0!</v>
      </c>
      <c r="E16" s="58" t="e">
        <f>ROUNDDOWN(IF(D16&lt;=25%,D16*100,"25"),0)</f>
        <v>#DIV/0!</v>
      </c>
    </row>
    <row r="17" spans="1:5" ht="62.25">
      <c r="A17" s="62" t="s">
        <v>53</v>
      </c>
      <c r="B17" s="64" t="s">
        <v>135</v>
      </c>
      <c r="C17" s="63" t="s">
        <v>139</v>
      </c>
      <c r="D17" s="27" t="e">
        <f>ФОРМА!I142</f>
        <v>#DIV/0!</v>
      </c>
      <c r="E17" s="58" t="e">
        <f>ROUNDDOWN(IF(D17&lt;=40%,D17/2*100,"20"),0)</f>
        <v>#DIV/0!</v>
      </c>
    </row>
    <row r="18" spans="1:5" ht="46.5">
      <c r="A18" s="62" t="s">
        <v>54</v>
      </c>
      <c r="B18" s="64" t="s">
        <v>113</v>
      </c>
      <c r="C18" s="63" t="s">
        <v>134</v>
      </c>
      <c r="D18" s="24">
        <f>ФОРМА!A164</f>
        <v>0</v>
      </c>
      <c r="E18" s="57">
        <f>ROUNDDOWN(IF(D18&lt;=120,D18/20,"6"),0)</f>
        <v>0</v>
      </c>
    </row>
    <row r="19" spans="1:5" ht="78">
      <c r="A19" s="62" t="s">
        <v>55</v>
      </c>
      <c r="B19" s="64" t="s">
        <v>114</v>
      </c>
      <c r="C19" s="63" t="s">
        <v>133</v>
      </c>
      <c r="D19" s="24">
        <f>ФОРМА!A173</f>
        <v>0</v>
      </c>
      <c r="E19" s="57">
        <f>ROUNDDOWN(IF(D19&lt;=3,D19,"3"),0)</f>
        <v>0</v>
      </c>
    </row>
    <row r="20" spans="1:5" ht="62.25">
      <c r="A20" s="62" t="s">
        <v>56</v>
      </c>
      <c r="B20" s="64" t="s">
        <v>138</v>
      </c>
      <c r="C20" s="63" t="s">
        <v>107</v>
      </c>
      <c r="D20" s="24">
        <f>ФОРМА!A95</f>
        <v>0</v>
      </c>
      <c r="E20" s="57" t="str">
        <f>IF(D20="в наличии","1","0")</f>
        <v>0</v>
      </c>
    </row>
    <row r="21" spans="1:5" ht="108.75">
      <c r="A21" s="62" t="s">
        <v>57</v>
      </c>
      <c r="B21" s="64" t="s">
        <v>132</v>
      </c>
      <c r="C21" s="63" t="s">
        <v>108</v>
      </c>
      <c r="D21" s="24">
        <f>ФОРМА!A31</f>
        <v>0</v>
      </c>
      <c r="E21" s="57" t="str">
        <f>IF(D21="в наличии","5","0")</f>
        <v>0</v>
      </c>
    </row>
    <row r="22" spans="1:5" s="59" customFormat="1" ht="15">
      <c r="A22" s="230" t="s">
        <v>61</v>
      </c>
      <c r="B22" s="230"/>
      <c r="C22" s="230"/>
      <c r="D22" s="230"/>
      <c r="E22" s="56" t="e">
        <f>E13+E14+E15+E16+E17+E18+E19+E20+E21</f>
        <v>#DIV/0!</v>
      </c>
    </row>
  </sheetData>
  <sheetProtection/>
  <mergeCells count="5">
    <mergeCell ref="A22:D22"/>
    <mergeCell ref="A2:E2"/>
    <mergeCell ref="A1:E1"/>
    <mergeCell ref="A4:B4"/>
    <mergeCell ref="A5:E8"/>
  </mergeCells>
  <printOptions/>
  <pageMargins left="0.7874015748031497" right="0.3937007874015748" top="0.5905511811023623" bottom="0.5905511811023623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МСУ, к.513</dc:creator>
  <cp:keywords/>
  <dc:description/>
  <cp:lastModifiedBy>User</cp:lastModifiedBy>
  <cp:lastPrinted>2021-06-15T08:19:50Z</cp:lastPrinted>
  <dcterms:created xsi:type="dcterms:W3CDTF">2019-10-03T05:08:16Z</dcterms:created>
  <dcterms:modified xsi:type="dcterms:W3CDTF">2021-07-02T09:05:17Z</dcterms:modified>
  <cp:category/>
  <cp:version/>
  <cp:contentType/>
  <cp:contentStatus/>
</cp:coreProperties>
</file>