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10" sheetId="2" r:id="rId1"/>
    <sheet name="Лист3" sheetId="3" r:id="rId2"/>
  </sheets>
  <definedNames>
    <definedName name="_xlnm.Print_Titles" localSheetId="0">'Приложение 10'!$7:$8</definedName>
    <definedName name="_xlnm.Print_Area" localSheetId="0">'Приложение 10'!$A$1:$S$53</definedName>
  </definedNames>
  <calcPr calcId="144525"/>
</workbook>
</file>

<file path=xl/calcChain.xml><?xml version="1.0" encoding="utf-8"?>
<calcChain xmlns="http://schemas.openxmlformats.org/spreadsheetml/2006/main">
  <c r="R48" i="2" l="1"/>
  <c r="Q48" i="2"/>
  <c r="P48" i="2"/>
  <c r="O48" i="2"/>
  <c r="J48" i="2"/>
  <c r="K48" i="2"/>
  <c r="L48" i="2"/>
  <c r="M48" i="2"/>
  <c r="R50" i="2"/>
  <c r="Q50" i="2"/>
  <c r="P50" i="2"/>
  <c r="O50" i="2"/>
  <c r="R51" i="2"/>
  <c r="Q51" i="2"/>
  <c r="P51" i="2"/>
  <c r="O51" i="2"/>
  <c r="R52" i="2"/>
  <c r="Q52" i="2"/>
  <c r="P52" i="2"/>
  <c r="O52" i="2"/>
  <c r="M52" i="2"/>
  <c r="J50" i="2"/>
  <c r="K50" i="2"/>
  <c r="M50" i="2"/>
  <c r="J51" i="2"/>
  <c r="K51" i="2"/>
  <c r="M51" i="2"/>
  <c r="L51" i="2"/>
  <c r="R41" i="2"/>
  <c r="R39" i="2" s="1"/>
  <c r="Q41" i="2"/>
  <c r="Q39" i="2" s="1"/>
  <c r="P41" i="2"/>
  <c r="P39" i="2" s="1"/>
  <c r="O41" i="2"/>
  <c r="J41" i="2"/>
  <c r="J39" i="2" s="1"/>
  <c r="K41" i="2"/>
  <c r="K39" i="2" s="1"/>
  <c r="M41" i="2"/>
  <c r="M39" i="2" s="1"/>
  <c r="L41" i="2"/>
  <c r="L39" i="2" s="1"/>
  <c r="Q12" i="2"/>
  <c r="Q11" i="2" s="1"/>
  <c r="R12" i="2"/>
  <c r="R11" i="2" s="1"/>
  <c r="P12" i="2"/>
  <c r="P11" i="2" s="1"/>
  <c r="O12" i="2"/>
  <c r="J12" i="2"/>
  <c r="J11" i="2" s="1"/>
  <c r="K12" i="2"/>
  <c r="K11" i="2" s="1"/>
  <c r="M12" i="2"/>
  <c r="M11" i="2" s="1"/>
  <c r="L12" i="2"/>
  <c r="L11" i="2" s="1"/>
  <c r="N15" i="2"/>
  <c r="I15" i="2"/>
  <c r="O11" i="2" l="1"/>
  <c r="N12" i="2"/>
  <c r="N41" i="2"/>
  <c r="O39" i="2"/>
  <c r="N39" i="2" s="1"/>
  <c r="M46" i="2"/>
  <c r="O46" i="2"/>
  <c r="N48" i="2"/>
  <c r="N50" i="2"/>
  <c r="Q46" i="2"/>
  <c r="I11" i="2"/>
  <c r="I39" i="2"/>
  <c r="N52" i="2"/>
  <c r="R46" i="2"/>
  <c r="P46" i="2"/>
  <c r="N51" i="2"/>
  <c r="I48" i="2"/>
  <c r="I41" i="2"/>
  <c r="N11" i="2" l="1"/>
  <c r="N46" i="2"/>
  <c r="R29" i="2"/>
  <c r="Q29" i="2"/>
  <c r="P29" i="2"/>
  <c r="O29" i="2"/>
  <c r="J29" i="2"/>
  <c r="K29" i="2"/>
  <c r="M29" i="2"/>
  <c r="L29" i="2"/>
  <c r="R19" i="2"/>
  <c r="R18" i="2" s="1"/>
  <c r="Q19" i="2"/>
  <c r="Q18" i="2" s="1"/>
  <c r="Q10" i="2" s="1"/>
  <c r="P19" i="2"/>
  <c r="P18" i="2" s="1"/>
  <c r="P10" i="2" s="1"/>
  <c r="O19" i="2"/>
  <c r="O18" i="2" s="1"/>
  <c r="O10" i="2" s="1"/>
  <c r="J19" i="2"/>
  <c r="J18" i="2" s="1"/>
  <c r="K19" i="2"/>
  <c r="K18" i="2" s="1"/>
  <c r="K10" i="2" s="1"/>
  <c r="L19" i="2"/>
  <c r="L18" i="2" s="1"/>
  <c r="L10" i="2" s="1"/>
  <c r="M19" i="2"/>
  <c r="M18" i="2" s="1"/>
  <c r="M10" i="2" s="1"/>
  <c r="I12" i="2"/>
  <c r="M13" i="2"/>
  <c r="I18" i="2" l="1"/>
  <c r="I10" i="2" s="1"/>
  <c r="J10" i="2"/>
  <c r="R10" i="2"/>
  <c r="N18" i="2"/>
  <c r="N10" i="2" s="1"/>
  <c r="N31" i="2"/>
  <c r="I31" i="2"/>
  <c r="N43" i="2" l="1"/>
  <c r="I43" i="2"/>
  <c r="J52" i="2" l="1"/>
  <c r="K52" i="2"/>
  <c r="L52" i="2"/>
  <c r="L50" i="2"/>
  <c r="I52" i="2" l="1"/>
  <c r="I50" i="2"/>
  <c r="I51" i="2"/>
  <c r="J46" i="2"/>
  <c r="K46" i="2"/>
  <c r="L46" i="2"/>
  <c r="N45" i="2"/>
  <c r="I45" i="2"/>
  <c r="N44" i="2"/>
  <c r="I44" i="2"/>
  <c r="N40" i="2"/>
  <c r="I40" i="2"/>
  <c r="N38" i="2"/>
  <c r="I38" i="2"/>
  <c r="N37" i="2"/>
  <c r="I37" i="2"/>
  <c r="N35" i="2"/>
  <c r="I35" i="2"/>
  <c r="N34" i="2"/>
  <c r="I34" i="2"/>
  <c r="N33" i="2"/>
  <c r="I33" i="2"/>
  <c r="N32" i="2"/>
  <c r="I32" i="2"/>
  <c r="N29" i="2"/>
  <c r="I29" i="2"/>
  <c r="N28" i="2"/>
  <c r="I28" i="2"/>
  <c r="N26" i="2"/>
  <c r="I26" i="2"/>
  <c r="N25" i="2"/>
  <c r="I25" i="2"/>
  <c r="N24" i="2"/>
  <c r="I24" i="2"/>
  <c r="N23" i="2"/>
  <c r="I23" i="2"/>
  <c r="N21" i="2"/>
  <c r="I21" i="2"/>
  <c r="N20" i="2"/>
  <c r="I20" i="2"/>
  <c r="N19" i="2"/>
  <c r="I19" i="2"/>
  <c r="N17" i="2"/>
  <c r="I17" i="2"/>
  <c r="N16" i="2"/>
  <c r="I16" i="2"/>
  <c r="N13" i="2"/>
  <c r="I13" i="2"/>
  <c r="N30" i="2"/>
  <c r="I30" i="2"/>
  <c r="I46" i="2" l="1"/>
  <c r="I22" i="2"/>
  <c r="N22" i="2"/>
  <c r="I14" i="2" l="1"/>
  <c r="N14" i="2"/>
  <c r="I42" i="2" l="1"/>
  <c r="N42" i="2"/>
</calcChain>
</file>

<file path=xl/sharedStrings.xml><?xml version="1.0" encoding="utf-8"?>
<sst xmlns="http://schemas.openxmlformats.org/spreadsheetml/2006/main" count="302" uniqueCount="207">
  <si>
    <t>всего</t>
  </si>
  <si>
    <t>областной бюджет</t>
  </si>
  <si>
    <t>внебюджетные источники</t>
  </si>
  <si>
    <t>1.2.</t>
  </si>
  <si>
    <t>Подпрограмма № 1 «Создание благоприятных условий для привлечения инвестиций в город Новошахтинск»</t>
  </si>
  <si>
    <t>Подпрограмма № 2 «Развитие 
субъектов малого и среднего предпринимательства города Новошахтинска»</t>
  </si>
  <si>
    <t>Подпрограмма № 3 «Защита прав потребителей в городе Новошахтинске»</t>
  </si>
  <si>
    <t xml:space="preserve">СВЕДЕНИЯ </t>
  </si>
  <si>
    <t>тыс. руб.</t>
  </si>
  <si>
    <t>фактический срок реализации</t>
  </si>
  <si>
    <t>Исполнено (кассовые расходы)</t>
  </si>
  <si>
    <t>запланированные</t>
  </si>
  <si>
    <t>достигнутые</t>
  </si>
  <si>
    <t>начала</t>
  </si>
  <si>
    <t>окончания</t>
  </si>
  <si>
    <t>Федеральный бюджет</t>
  </si>
  <si>
    <t>Бюджет города</t>
  </si>
  <si>
    <t>Х</t>
  </si>
  <si>
    <t xml:space="preserve">1.1.   </t>
  </si>
  <si>
    <t xml:space="preserve">1.1.1. </t>
  </si>
  <si>
    <t xml:space="preserve">1.1.2. </t>
  </si>
  <si>
    <t>2.1.</t>
  </si>
  <si>
    <t>2.1.1.</t>
  </si>
  <si>
    <t>2.1.2.</t>
  </si>
  <si>
    <t>2.2.</t>
  </si>
  <si>
    <t>2.2.1.</t>
  </si>
  <si>
    <t>2.2.2.</t>
  </si>
  <si>
    <t>2.3.</t>
  </si>
  <si>
    <t>Итого по муниципальной</t>
  </si>
  <si>
    <t>программе</t>
  </si>
  <si>
    <t>X</t>
  </si>
  <si>
    <t>2.3.1.</t>
  </si>
  <si>
    <t>ответственный исполнитель муниципальной</t>
  </si>
  <si>
    <t>2.3.2.</t>
  </si>
  <si>
    <t>2.3.3.</t>
  </si>
  <si>
    <t>2.3.4.</t>
  </si>
  <si>
    <t>Объемы неосвоенных средств и причины их неосвоения. Анализ последствий нереализации (реализации не в полном объеме) основных мероприятий и мероприятий</t>
  </si>
  <si>
    <t>№ п/п</t>
  </si>
  <si>
    <t>Наименование основного мероприятия, мероприятия муниципальной программы</t>
  </si>
  <si>
    <t>Контрольное событие программы</t>
  </si>
  <si>
    <t>Результаты реализации (краткое описание)</t>
  </si>
  <si>
    <t>3.1.</t>
  </si>
  <si>
    <t>3.2.</t>
  </si>
  <si>
    <t>3.2.1.</t>
  </si>
  <si>
    <t>ОМ. Создание благоприятной для инвестиций административной среды на территории города</t>
  </si>
  <si>
    <t>М. Развитие инвестиционной деятельности на территории города</t>
  </si>
  <si>
    <t>М. Мониторинг и сопровождение документов территориального планирования и градостроительного зонирования</t>
  </si>
  <si>
    <t xml:space="preserve">ОМ. Анализ конкурентной среды </t>
  </si>
  <si>
    <t>1.2.1.</t>
  </si>
  <si>
    <t>2.1.3.</t>
  </si>
  <si>
    <t xml:space="preserve">М. Предоставление займов СМСП НОМКК «НМФПМП» </t>
  </si>
  <si>
    <t xml:space="preserve">М. Расширение доступа СМСП к рынку государственных (муниципальных) закупок, в том числе с использованием регионального портала закупок малого объема         </t>
  </si>
  <si>
    <t>обеспечение СМСП финансовыми ресурсами</t>
  </si>
  <si>
    <t xml:space="preserve">ОМ. Содействие в расширении деловых контактов, бизнеса и поиске потенциальных партнеров </t>
  </si>
  <si>
    <t>Расширение информационного поля для СМСП</t>
  </si>
  <si>
    <t>М. Организация и проведение городских выставок товаропроиз-водителей; ярмарок с участием СМСП</t>
  </si>
  <si>
    <t>2.2.3.</t>
  </si>
  <si>
    <t>выявление, решение проблем, устранение барьеров на пути развития малого и среднего предпринимательства</t>
  </si>
  <si>
    <t>2.2.4.</t>
  </si>
  <si>
    <t>разработка инвестиционного паспорта города; актуализация банка данных инвестиционных площадок; стимулирование развития инвестиционных механизмов муниципально-частного партнёрства; интегрирование информации об инвестиционных возможностях города (сайт, социальные сети, средства массовой информации города (далее – СМИ города); интегрирование информации об инвестиционных возможностях города (сайт, социальные сети, средства массовой информации города (далее – СМИ города); представление инвестиционных возможностей города и предприятий на выставочно-ярмарочных мероприятиях и форумах</t>
  </si>
  <si>
    <t>ОМ. Пропаганда и популяризация предпринимательской деятельности</t>
  </si>
  <si>
    <t xml:space="preserve">Формирование, пропаганда положительного имиджа, стимулирование интереса к осуществлению предприни-мательской деятельности </t>
  </si>
  <si>
    <t>расширение доступа СМСП к образовательным услугам</t>
  </si>
  <si>
    <t>2.4.</t>
  </si>
  <si>
    <t>2.4.1.</t>
  </si>
  <si>
    <t>2.4.2.</t>
  </si>
  <si>
    <t>2.4.3.</t>
  </si>
  <si>
    <t>расширение доступа СМСП к консультационным услугам</t>
  </si>
  <si>
    <t>ОМ. Укрепление системы защиты прав потребителей на территории города</t>
  </si>
  <si>
    <t xml:space="preserve">Формирование эффективной и доступной системы обеспечения защиты прав потребителей посредством работы телефонов горячей линии, консультирования специалистами администрации города, приема жалоб потребителей в МФЦ </t>
  </si>
  <si>
    <t>М. Проведение конкурсов, викто-рин по направлению «Защита прав потребителей» среди граждан города, обучающихся образовательных организаций города</t>
  </si>
  <si>
    <t>3.3.</t>
  </si>
  <si>
    <t>3.3.1.</t>
  </si>
  <si>
    <t>ОМ. Профилактика правонарушений в сфере защиты прав потребителей</t>
  </si>
  <si>
    <t xml:space="preserve"> программы - Отдел развития предпринимательства и инвестиций Администрации города</t>
  </si>
  <si>
    <t>соисполнитель 1 Отдел потребительского рынка Администрации города</t>
  </si>
  <si>
    <t xml:space="preserve">участник 1 Отдел главного архитектора Администрации города </t>
  </si>
  <si>
    <t xml:space="preserve">участник 2 Некоммерческая организация – микрокредитная компания «Новошахтинский муниципальный фонд поддержки малого предпринимательства» </t>
  </si>
  <si>
    <t>Ответственный за исполнение</t>
  </si>
  <si>
    <t>Ежемесячное проведение заседаний Совета по инвестициям при Админи-страции города Новошахтинска</t>
  </si>
  <si>
    <t>Конопляник Л.О.; Бобрицкая А.И.</t>
  </si>
  <si>
    <t xml:space="preserve">Создание и ведение официальных стра-ниц в социальных сетях;
ежеквартальное раз-мещение информации об инвестиционных возможностях города в средствах массовой информации (далее – СМИ города)
</t>
  </si>
  <si>
    <t>Бобрицкая А.И.</t>
  </si>
  <si>
    <t>Конопляник Л.О.</t>
  </si>
  <si>
    <t>Проведение оценки регулирующего воздействия проек-тов нормативных правовых актов и экспертизы норма-тивных правовых актов города, регу-лирующих отноше-ния в сфере пред-принимательской и инвестиционной деятельности</t>
  </si>
  <si>
    <t>Информирование и консультирование СМСП о реализуе-мых программах поддержки</t>
  </si>
  <si>
    <t>Оказание консуль-таций</t>
  </si>
  <si>
    <t>расширение рынка продаж производимой СМСП продукции</t>
  </si>
  <si>
    <t>повышение информированности СМСП о государственных поддержках</t>
  </si>
  <si>
    <t>Кузнецова Л.В.</t>
  </si>
  <si>
    <t>Заключение договора о предоставлении займа</t>
  </si>
  <si>
    <t xml:space="preserve">Информирование СМСП о проводи-мых мероприятиях </t>
  </si>
  <si>
    <t xml:space="preserve">Конопляник Л.О.;
Музыкантова Н.М.
</t>
  </si>
  <si>
    <t xml:space="preserve">Галиулин Р.Ш.;
Филиппенко А.Ю.
</t>
  </si>
  <si>
    <t>Конопляник Л.О.;</t>
  </si>
  <si>
    <t>Ежеквартальное проведение заседа-ний</t>
  </si>
  <si>
    <t>СМИ города</t>
  </si>
  <si>
    <t xml:space="preserve">Конопляник Л.О.;
Музыкантова Н.М.;
СМИ города
</t>
  </si>
  <si>
    <t>Формирование по-ложительного ими-джа СМСП</t>
  </si>
  <si>
    <t xml:space="preserve">Конопляник Л.О.;
Музыкантова Н.М.;
</t>
  </si>
  <si>
    <t>Размещение материалов в СМИ городак</t>
  </si>
  <si>
    <t>Оказание консуль-тационной помощи потребителям</t>
  </si>
  <si>
    <t xml:space="preserve">Музыкантова Н.М.;
Бахтинова Т.П.
</t>
  </si>
  <si>
    <t xml:space="preserve">Музыкантова Н.М.;
Бахтинова Т.П.;
Сикач Л.В.;
Савин В.В.
</t>
  </si>
  <si>
    <t>Музыкантова Н.М.</t>
  </si>
  <si>
    <t xml:space="preserve">стимулирование граждан города к изучению и применению потребительских прав;
увеличение количества участников конкурсов, викторин по направлению «Защита прав потребителей»
</t>
  </si>
  <si>
    <t>Проведение конкурса «Потребителей права нужно знать как дважды два»</t>
  </si>
  <si>
    <t xml:space="preserve">Конопляник Л.О.;
 Музыкантова Н.М. 
 Галиулин Р.Ш. 
 Филиппенко А.Ю. 
</t>
  </si>
  <si>
    <t xml:space="preserve">Конопляник Л.О.;
Свиридов А.С.;
Бахтинова Т.П.
Герасименко Н.А.;
Кузнецова И.В.;
Котова С.В. 
</t>
  </si>
  <si>
    <t xml:space="preserve">Конопляник Л.О.; 
Музыкантова Н.М.; 
Абрамичев Д.К.    
Сидоров И.М.
</t>
  </si>
  <si>
    <t xml:space="preserve">Музыкантова Н.М.;
Путря С.В.;
Бахтинова Т.П.;
 Савин В.В.
</t>
  </si>
  <si>
    <t>улучшение условий ведения бизнеса, рассмотрение проблем малого и среднего предпринимательства с целью поиска путей их решения</t>
  </si>
  <si>
    <t>Достижение основных направлений развития города</t>
  </si>
  <si>
    <t>Повышение информированности СМСП по основным вопросам, связанным с веде-нием предпринимательской деятельности</t>
  </si>
  <si>
    <t>Информирование СМСП об обучаю-щих программах и Платформе знаний и сервисов для бизнеса</t>
  </si>
  <si>
    <t>Информирование СМСП о возможностях работы Платформы знаний и сервисов для бизнеса и портала «Бизнес-навигатор МСП»</t>
  </si>
  <si>
    <t xml:space="preserve">ОМ. Организационное и информационно-консультационное обеспечение субъектов малого и среднего предпринимательства (далее – СМСП) о реализуемых программах поддержки СМСП </t>
  </si>
  <si>
    <t>Организация информационно-консультационных услуг; обеспечение беспрепятственного доступа СМСП к ин-формации о реализации федеральных и региональных программ; увеличение количества участников регионального портала закупок малого объема из числа СМСП</t>
  </si>
  <si>
    <t>М. Консультирование СМСП по вопросам оказания государственной поддержки в целях развития предпринимательской деятельности</t>
  </si>
  <si>
    <t xml:space="preserve">Карасева М.А.;
муниципальные и иные заказчики
</t>
  </si>
  <si>
    <t>Проведение город-ских выставок товаропроизводителей, ярмарок и привлечение СМСП к участию</t>
  </si>
  <si>
    <t>Проведение личного приема СМСП. Участие в проведении городских мероприятий</t>
  </si>
  <si>
    <t xml:space="preserve">Конопляник Л.О.;
Карасева М.А. Кузнецова Л.В.
</t>
  </si>
  <si>
    <t>Проведение конкурса «Защита прав потребителей глазами молодого поколения»</t>
  </si>
  <si>
    <t xml:space="preserve">Размещение материалов в СМИ города. 
Проведение социо-логического опроса
</t>
  </si>
  <si>
    <t>январь</t>
  </si>
  <si>
    <t>декабрь</t>
  </si>
  <si>
    <t xml:space="preserve">повышение информированности, конкурентоспособности СМСП </t>
  </si>
  <si>
    <t>продвижение продукции местных товаропроизводителей</t>
  </si>
  <si>
    <t>Проведение конкурсов и привлечение СМСП к участию в конкурсах в сфере предприниматель-ства</t>
  </si>
  <si>
    <t>привлечение внимания общественности к предпринимательской деятельности</t>
  </si>
  <si>
    <t>Привлечение СМСП к участию в мероприятиях, проводимых в образовательных организациях</t>
  </si>
  <si>
    <t>подготовка профессиональных кадров для сферы малого и среднего бизнеса, повышение профессионализма руководителей и специалистов организаций инфраструктуры поддержки субъектов малого и среднего бизнеса; повышение конкурентоспособности за счет повышения компетентности предпринимателей</t>
  </si>
  <si>
    <t>Привлечение СМСП к участию в обучающих программах в рамках Губернаторской программы подготовки управ-ленческих кадров, в том числе в дистанционном формате</t>
  </si>
  <si>
    <t xml:space="preserve">Музыкантова Н.М.;
начальник территориального отдела Управления Федеральной службы по надзору в сфере защиты прав потребителей и благополучия человека по Ростовской области в городе Новошах-тинске, Мясниковском, Родионово-Несветайском районах Кириленко Н.Н.;
Сидоров И.М.
</t>
  </si>
  <si>
    <t>ОМ. Просвещение и популяризация вопросов защиты прав потребителей</t>
  </si>
  <si>
    <t>Проведение еже-квартальных позна-вательных акций. Размещение материалов в СМИ города</t>
  </si>
  <si>
    <t xml:space="preserve">Привлечение внимания граждан города и обучающихся образовательных организаций  города к изучению потребительских прав.   
Разработка и издание для потребителей информационно-справочных материалов по вопросам защиты прав потребителей в различных сферах деятельности;
распространение информационных материалов по защите прав потребителей в местах массового скопления людей;
размещение материалов по вопросам защиты прав потребителей в средствах массовой информации (печатные, радио, видео, Интернет)
</t>
  </si>
  <si>
    <t xml:space="preserve">Предупреждение нарушения прав потребителей.
Повышение правовой грамотности хозяйствующих субъектов, работающих на потребительском рынке города, путем распространения и издания для предприятий информационных  материалов  по вопросам  обеспече-ния соблюдения защиты  прав в различных сферах деятельности.
Получение своевременной информации по актуальным проблемам сферы потреби-тельского законодательства путем проведения социологических опросов
</t>
  </si>
  <si>
    <t xml:space="preserve">Увеличение годового объема муниципальных закупок, приходящихся на контракты с СМСП, в том числе с использованием регионального портала закупок малого объема </t>
  </si>
  <si>
    <t>Проведение опросов представителей бизнеса для своевременного принятия управленческих решений по выявленным проблемам</t>
  </si>
  <si>
    <t>Ежегодное проведение опроса мнения представителей бизнеса о состоянии и развитии конкурентной среды на рынках товаров и услуг</t>
  </si>
  <si>
    <t>повышение качества регулирования за счет проведения оценки регулирующего воздействия проектов нормативных правовых актов города, экспертизы норма-тивных правовых актов города</t>
  </si>
  <si>
    <t>М. Организация участия СМСП в ярмарках, выставках, конференциях, семинарах, круглых столах, мастер-классах, тренингах по вопросам развития малого и среднего предпринимательства</t>
  </si>
  <si>
    <t>Привлечение СМСП к участию в ярмарках, выставках, конференциях, семинарах, круглых столах, мастер-классах, тренингах по вопросам развития малого и среднего предпри-нимательства</t>
  </si>
  <si>
    <t xml:space="preserve">январь </t>
  </si>
  <si>
    <t xml:space="preserve">Конопляник Л.О.
</t>
  </si>
  <si>
    <t>повышение интереса населения к предпринимательской деятельности и вовлечение молодежи и студенчества в предпринимательскую деятельность</t>
  </si>
  <si>
    <t>подготовка профессиональных кадров для сферы малого и среднего бизнеса, повышение профессионализма руководителей и специалистов организаций СМСП</t>
  </si>
  <si>
    <t>Привлечение СМСП к участию в обучающих программах повышения квали-фикации, включая дистанционный формат обучения</t>
  </si>
  <si>
    <t>Проведение конкурса среди предприятий города</t>
  </si>
  <si>
    <t>М. Организация участия СМСП в обучающих программах повышения квалификации, включая ди-станционный формат обучения</t>
  </si>
  <si>
    <t>М. Проведение конкурсов, акций, викторин среди предприятий города по стимулированию к изучению и соблюдению потребительского законодательства</t>
  </si>
  <si>
    <t xml:space="preserve">стимулирование добросовестной конкуренции среди предприятий города;
привлечение внимания хозяйствующих субъектов, работающих на потребитель-ском рынке города, к соблюдению потребительского законодательства;
снижение социальной незащищенности потребителей города
</t>
  </si>
  <si>
    <t>Предусмотрено муниципальной программой на 2020 год реализации</t>
  </si>
  <si>
    <t>Приложение № 2</t>
  </si>
  <si>
    <t>Выполнение III этапа мониторинга и со-провождения дей-ствующих документов территориального планирования и градостроительного зонирования</t>
  </si>
  <si>
    <t xml:space="preserve">1.1.3. </t>
  </si>
  <si>
    <t>М. Выполнение проектов внесения изменений в генеральные планы, пра-вила землепользования и застройки городских округов, городских и сельских поселений му-ниципальных районов Ростовской области в части подготовки сведе-ний по координатному описанию границ насе-ленных пунктов и (или) сведений о границах тер-риториальных зон в соот-ветствии с Градострои-тельным кодексом Рос-сийской Федерации</t>
  </si>
  <si>
    <t>подготовка коорди-натного описания территориальных зон, установленных правилами земле-пользования и за-стройки муници-пального образова-ния «Город Ново-шахтинск», с учетом функциональных зон и планируемым из-менением границ земель, установлен-ных Генеральным планом городского округа «Город Но-вошахтинск». Фор-мирование  и внесе-ние сведений в Еди-ный государствен-ный реестр недви-жимости: о границе населенного пункта, входящего в границы муниципального образования «Город Новошахтинск» (с категорией земель «земли населенных пунктов» и земель других категорий), и границах территори-альных зон для осу-ществления государ-ственного кадастро-вого учета</t>
  </si>
  <si>
    <t>отдел главного архитектора Администрации города</t>
  </si>
  <si>
    <t>достижение основных направлений развития города</t>
  </si>
  <si>
    <t>ПМ. Организация участия СМСП, в конференциях, форумах, семина-рах, круглых столах, мастер-классах, тренингах, проводимых в образовательных организациях города по вопросам, связанным с ведением и развитием предприни-мательской деятельности, повы-шением управленческих качеств и предпринимательской инициативы молодежи</t>
  </si>
  <si>
    <t>ПМ. Освещение в СМИ города, социальных сетях успешного опыта ведения предпринимательской деятельности</t>
  </si>
  <si>
    <t>апрель</t>
  </si>
  <si>
    <t>июнь</t>
  </si>
  <si>
    <t>октябрь</t>
  </si>
  <si>
    <t>Организовано 4 ярмарочных мероприятия с предоставлением 140 торговых мест на безвозмездной основе</t>
  </si>
  <si>
    <t>В период с 02.03.2020 по 15.03.2020 проведен городской конкурс «Лучшее предприятие бытового обслуживания» среди юридических лиц независимо от организационно-правовой формы и индивидуальных предпринимателей, осуществляющих свою деятельность в сфере бытового обслуживания населения на территории города Новошахтинска. Победителей в торжественной обстановке наградили дипломами</t>
  </si>
  <si>
    <t>ОМ. Создание условий для формирования нового поколения про-фессиональных предпринимателей</t>
  </si>
  <si>
    <t>Отделом потребительского рынка Администрации города оказано 114 консультаций в области защиты прав потребителей, в том числе 43 субъектам МСП – по телефону «горячей линии» 2-20-79.                                                                                          В МБУ г. Новошахтинска "МФЦ" организовано предоставление муниципальной услуги "Прием и рассмотрение жалоб потребителей товаров( работ, услуг), консультирование их по вопросам защиты прав потребителей, а также Консультирование населения о порядке предоставления услуг Роспотребнадзора (в том числе по защите прав потребителей) с использованием платформы для видеосвязи WebEx (предоставлено 2 услуги)</t>
  </si>
  <si>
    <t>М. Организация деятельности Совета по малому и среднему предпринимательству при Администрации города и межведом-ственной комиссии по снижению административных барьеров</t>
  </si>
  <si>
    <t xml:space="preserve">Конструктивное взаимодействие с потенциальными инвесторами; организация сопровождения и мониторинга инвестиционных проектов, имеющих социально-экономическое значение для развития города; осуществление работы Совета по инвестициям при Администрации города Новошахтинска; подготовка проектов соглашений, договоров о сотрудничестве, протоколов о наме-рениях сотрудничества с потенциальными инвесторами
</t>
  </si>
  <si>
    <t>Работы по мониторингу и сопровождения действующих документов территориального планирования и градостроительного зонирования, в рамках заключенных муниципальных контрактов, выполнены в полном объеме</t>
  </si>
  <si>
    <t>М. Повышение качества регуляторной среды</t>
  </si>
  <si>
    <t>По итогам первого полугодия 2020 года процедура ОРВ проведена в отношении 13 НПА. В ходе публичных консультаций поступило 14 предложений. Экспертизу прошли 3 действующих НПА, по результатам экспертизы поступило 2 предложения</t>
  </si>
  <si>
    <t xml:space="preserve">
За отчетный период заказчиками с использованием регионального портала закупок малого объема было заключено 558 контрактов на общую сумму 56 733,5 тыс. руб. или 9,5% от общего объема контрактов</t>
  </si>
  <si>
    <t>Финансовая поддержка НКО МКК «НМФПМП» оказывается на постоянной основе по мере накопления денежных средств. За первое полугодие 2020 года НКО МКК "НМФПМП" выдано 4 займа на общую сумму 9,0 млн. руб.</t>
  </si>
  <si>
    <t>На официальных аккаунтах отдела развития предпринимательства и инвестиций Администрации города в соц. сетях Facebook, Instagram, Тwitter, Вконтакте размещено 10 публикаций о планируемых и проведенных мероприятиях. На официальном сайте Администрации города Новошахтинска в разделе "Экономика/малое и среднее предпринимательство" подраздел "Новости для бизнеса" на постоянной основе обновляется информацией о проводимых мероприятиях для субъектов МСП</t>
  </si>
  <si>
    <t xml:space="preserve">М. Расширение взаимодействия общественных институтов в сфере предпринимательства с бизнес-сообществом, в том числе по вопросам защиты прав предприни-мателей            </t>
  </si>
  <si>
    <t>На официальных аккаунтах отдела развития предпринимательства и инвестиций Администрации города в социальных сетях за истекший период 2020 года размещено 15 постов о предприятиях города. Кроме того, информирование о предприятиях города ведется на официальном сайте Администрации города, в выпусках Новошахтинской городской общественно-политической газете "Знамя шахтера".
За отчетный период 2020 года было размещено 9 новостных и информационных материалов о сроках и возможности подачи заявления на получение статуса социального предприятия</t>
  </si>
  <si>
    <t>ПМ. Организация проведения конкурсов в сфере предприниматель-ства</t>
  </si>
  <si>
    <t>В период с 23 по 25 мая 2020 года, в рамках Дня Российского предпринимательства проведена онлайн-викторина на знание различных сфер предпринимательской деятельности. Викторина проводилась на официальном аккаунте отдела развития предпринимательства и инвестиций Администрации города в социальной сети Instagram. Участниками стали 64 человека. Победителю вручен сертификат на комплексное обследование здоровья от партнера конкурса ООО «Семейный доктор»</t>
  </si>
  <si>
    <t>В целях повышения привлекательности предпринимательской деятельности в выпусках Новошахтинской городской общественно-политической газеты «Знамя шахтера» опубликованы статьи: от 31 января 2020 года  «Новошахтинск взял курс на формирование многопрофильной экономики», от 4-5 марта 2020 года «Аграрии собрались на крупнейший форум юга России». (Экспозиция ООО «Агросервис» - № 1 в путеводителе форума); от 6-7 марта 2020 года «Хочется, чтобы цветы дарили не только в праздник»; «Любите свое дело – и к вам придет успех»; «Цветы от Анны»; Клиника «Ваш доктор»;  от 11-12 марта 2020 «ООО Медицинский центр «Целитель» «Профилактика – лучшее лече-ние! Но мы всегда готовы вам помочь»; от 18-19 марта "Клиника "Ваш доктор"; от 1-2 апреля 2020 года «Малый бизнес», «Экономика»; от 17-18 апреля 2020 «В Новошахтинске приступили к пошиву масок»; от 12 июня 2020 года «Нелегкий труд легкой промышленности».
На официальных аккаунтах отдела развития предпринимательства Администрации города в соц. сетях Instagram, Facebook, Вконтакте размещено 15 информационных постов о предприятиях города, среди которых: ООО "Ю-Мет", ИП Аветисян М.П., ИП Плещенко К.Ю., ООО "Ригма", ООО "Квадрат", ПСХ "Соколовское", ООО "УглеМет", ИП Голикова А.В., КВХ Ковалева С.П., КФХ Здоровсец З.В.</t>
  </si>
  <si>
    <t>Конопляник Л.О.; 
Абрамичев Д.К.;
Сидоров И.М.</t>
  </si>
  <si>
    <t>ПМ. Организация участия в обучающих программах дополнительного профессионального образования руководителей и специалистов СМСП и организаций, образующих инфраструктуру поддержки СМСП, в рамках Губернаторской программы подготовки управленческих кадров, в том числе в дистанционном формате</t>
  </si>
  <si>
    <t xml:space="preserve">В период с 21.01.2020 по 23.01.2020 в социальных сетях проведен опрос предпринимателей с целью определения тем обучающих мероприятий на 2020 год.
В отчетном периоде при поддержке Администрации города проведено 11 семинаров (в том числе в дистанционном формате) с представителями Министерства экономического развития РО, а также организациями, образующими инфраструктуру поддержки предпринимательства
</t>
  </si>
  <si>
    <t xml:space="preserve">В соответствии с постановлением Правительства Ростовской области от 17.04.2014 № 263 "Об утверждении Губернаторской программы подготовки управленческих кадров для сферы малого и среднего предпринимательства" отбор участников Программы проводится в III-IV кварталах.                                                                                                                                  С 03 июля по 25 сентября 2020 года осуществляется предварительный отбор кандидатов на участие в Президентской программе подготовки управленческих кадров для организаций народного хозяйства Российской Федерации на 2020-2021 учебный год. Информация о возможности участия в Презиидентской программе размещена на официальном сайте Администрации города, в выпуске Новошахтинской городской общественно-политической газеты «Знамя шахтера» от 22-23 января 2020 опубликована статья " Внимание! Проводится отбор кандидатов на участие в Президентсткой программе", а так же направлена руководителям предприятий города посредством e-mail рассылки                                                                                                                                                                                                      </t>
  </si>
  <si>
    <r>
      <t xml:space="preserve">15-16.01.2020 проведена акция «Есть 18? Подтверди!», посвященная вопросам недопущения продажи алкоголя и табака детям и подросткам на территории города.                                                                                                                                      05.03.2020 проведена городская акция "Вниманию потребителей" в преддверии Международного женского дня. Были розданы  листовки, информирующие жителей города об основах потребительского законодательства, а также напомнили о продукции, которая обмену или возврату не подлежит.                                                                                               12.03.2020 организована работа консультационного стола по вопросам соблюдения Правил торговли и требований Закона РФ «О защите прав потребителей» в магазине «Галерея».                                                                                                
13.03.2020 в помещении МФЦ проведена акция «Consumer Consulting – Узнай свои права!», посетителям были разъяснены вопросы о сроках проведения гарантийного ремонта бытовой техники, об информации о товаре, которая указывается на упаковке.                                                                                                                                                                          07.06.2020 проведена информационно-разъяснительная акция, посвященная Всемирному дню безопасности пищевых продуктов. В рамках акции проводились консультации для граждан о принципах повышения безопасности пищевых продуктов, правовых аспектах защиты прав потребителей при покупке продовольственных товаров.                               11.06.2020 состоялись информационно-просветительские акции «Потребителю это важно знать!» и «Я патриот Донских товаров!». Жители города получили индивидуальные консультации от сотрудников отдела потребительского рынка по вопросам покупки сложной бытовой техники, мобильных телефонов в торговых сетях, сроков удовлетворения требований потребителей, составления письменной претензии продавцу (изготовителю).                                                         29.06.2020 организована работа консультационного стола для потребителей и сотрудников торгового объекта "Мясной №1" с целью разъяснения основных положений и требований Закона Российской Федерации «О защите прав потребителей» и необходимостью их соблюдения                  </t>
    </r>
    <r>
      <rPr>
        <sz val="1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</t>
    </r>
  </si>
  <si>
    <r>
      <t xml:space="preserve">В период с 08.06.2020 по 30.06.2020 проведен конкурс среди обучающиеся профессиональных образовательных организаций города в дистанционном формате. Победителю и призерам конкурса вручены дипломы и памятные подарки                                </t>
    </r>
    <r>
      <rPr>
        <sz val="10"/>
        <color rgb="FFFF0000"/>
        <rFont val="Times New Roman"/>
        <family val="1"/>
        <charset val="204"/>
      </rPr>
      <t xml:space="preserve">  </t>
    </r>
  </si>
  <si>
    <t>12.03.2020 проведена городская акция «Правила бытового обслуживания» с проведением консультаций и распространением листовок среди сотрудников хозяйствующих субъектов бытового обслуживания., распространены 60 листовок, на уроках по защите прав потребителей в школах города и в НШФ ЮФУ распространены 450 листовок, во время проведения акции «Consumer Consulting – Узнай свои права!» в МФЦ - 60 листовок, во время проведения акции ко Всемирному дню защиты прав потребителей в районе библиотеки им. Горького - 40 листовок, 25.03.2020 на совещании с предпринимателями вручены информационные материалы по темам «Зачем нужна страховка?» и «Кридиты и займы» - 50 листовок; акция «Карты моего бюджета» - 120 буклетов, акция "Вниманию потребителей" - 80 листовок, путем личного приема и на семинарах для предпринимателей - 310 листовок.                                                                               На официальных аккаунтах отдела по работе с молодежью Управления образования Администрации города размещены информационные посты с материалами о профилактике правонарушений в сфере защиты прав потребителей.</t>
  </si>
  <si>
    <t>Проведены 2 совместных заседания межведомственной комиссии по снижению административных барьеров и Совета по малому и среднему предпринимательству при Администрации города (13.03.2020; 29.05.2020) в результате которых:
- разработан туристический маршрут "Никто не забыт, ничто не забыто",
- проведено широкое информирование субъектов МСП по вопросам получения финансовой и нефинансовой поддержки на всех уровнях, в том числе о мерах поддержки пострадавших отраслей в условиях распространения новой коронавирусной инфекции,
- в честь дня Российского предпринимательства благодарственными письмами награждены Галиулин Р.Ш., Филиппенко А.Ю. и Безус С.С.</t>
  </si>
  <si>
    <t>В период с 01.03.2020 по 05.03.2020 на базе ГБПОУ РО «НТТ» проведен региональный этап чемпионата WorldSkills, направленный на определение лучших молодых профессионалов, рабочих профессий.
В отчетном периоде общеобразовательными учреждениями города проведено 48 мероприятий на тему популяризации молодежного предпринимательства (классные часы, практикумы, деловые игры, круглые столы, конкурсы, викторины), а также организовано 4 встречи с предпринимателями.
Кроме того, с целью пропаганды открытия «своего» дела в выпусках Новошахтинской городской общественно-политической газеты «Знамя шахтера» опубликованы статьи:
- «Для ведения успешного бизнеса необходимы определенные знания» (от 7-8 февраля 2020);
- "Новошахтинск - третий на областном чемпионате рабочих профессий " ( от 11-12 марта 2020);
- «Государственная регистрация юридических лиц и ИП в электронном виде – быстро, удобно, экономично» (от 15-16 апреля 2020);
- «Самозанятость – первый осторожный шаг» (от 22-23 мая 2020)</t>
  </si>
  <si>
    <t xml:space="preserve">В ГКУ РО "Центр занятости населения города Новошахтинска" при консультации безработного гражданина, обратившегося за предоставлением услуги по самозанятости, используются возможности информационного ресурса Бизнес-навигатор. За отчетный период 5 безработных граждан, получили консультации по вопросам открытия и ведения предпринимательской деятельности, в том числе с использованием возможностей Бизнес навигатора, из них: 3 безработных гражданина зарегистрировались в качестве ИП. Единовременная финансовая помощь за отчетный период не оказывалась.
На базе МБУ г. Новошахтинска "МФЦ" организовано предоставление услуг  АО «Федеральная корпорация по развитию малого и среднего предпринимательства». В перечень данных услуг входят следующие:
- Информирование о тренингах по программам обучения АО «Корпорация «МСП» и электронная запись на участие в таких тренингах (за  6 мес. 2020 года предоставлено 28 услуг); 
- Комплексная услуга по предоставлению информации о формах и условиях поддержки сельскохозяйственной кооперации (за отчетный период предоставлено 1 услуга);
- Подбор по заданным параметрам информации о недвижимом имуществе, включенном в перечни государственного и муниципального имущества, предусмотренные частью 4 статьи 18 Федерального закона от 24 июля 2007 г. № 209-ФЗ «О развитии малого и среднего предпринимательства в Российской Федерации», и свободном от прав третьих лиц (за отчетный период предоставлено 33 услуги);
-  Предоставление информации о формах и условиях финансовой поддержки субъектов малого и среднего предпринимательства по заданным параметрам (за отчетный период предоставлено 33 услуги, 1 консультация);
- Предоставление информации об органах государственной власти Российской Федерации, органах местного самоуправления, организациях, образующих инфраструктуру поддержки субъектов малого и среднего предпринимательства, о мерах и условиях поддержки, предоставляемой на федеральном, региональном и муниципальном уровнях субъектам малого и среднего предпринимательства; (за отчетный период предоставлено 30 услуг);
- Предоставление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 июля 2011 г. № 223-ФЗ «О закупках товаров, работ, услуг отдельными видами юридических лиц» (за отчетный период предоставлено 31 услуга);
- Предоставлению по заданным параметрам информации об объемах и номенклатуре закупок конкретных и отдельных заказчиков, определенных в соответствии с Федеральным законом от 18 июля 2011 г. № 223-ФЗ «О закупках товаров, работ, услуг отдельными видами юридических лиц», у субъектов малого и среднего предпринимательства в текущем году (за отчетный период предоставлено 29 услуг);
- Регистрация на Портале Бизнес-навигатора МСП (за отчетный период предоставлено 40 услуг)                                     </t>
  </si>
  <si>
    <t>25.02.2020 в Администрации города проведен обучающий семинар для СМСП по разъяснению норм законодательства о закупках. 
На официальном сайте Администрации города в первом полугодии 2020 года размещена информация:
- 19.03.2020  «Производители города могут поставлять свою продукцию в рамках реализации национальных проектов»;
- 16.04.2020 на официальном сайте Администрации города размещена информация «Участие в закупках для самозанятых».
В выпусках Новошахтинской городской общественно-политической газеты «Знамя шахтера» опубликованы статьи: от 21-22 февраля 2020 "Будет ли пенсия у самозанятых?", от 25-26 марта "Поддержка предпринимательства", от 27-28 марта "Имущественная поддержка бизнеса", от 17-18 апреля 2020 «Скорая помощь бизнесу», от 22-23 мая 2020 «Бизнес поддержат на всех уровнях власти», от 19-20 июня 2020  «О поддержке малого бизнеса».
Кроме того, контрактной службой Администрации города на постоянной основе ведется консультационная помощь СМСП об участии в закупках малого объема, по итогам первого полугодия оказано 11 консультаций</t>
  </si>
  <si>
    <t>Работа с инвесторами в рамках сопровождения инвестиционных проектов осуществляется в форме оказания информационно-консультационного и адресного организационного содействия инвестору. За 6 месяцев 2020 года оказана консультационная поддержка 7 предпринимателям и инициаторам инвестиционных проектов, проведены 11 адресных рабочих встреч с инициаторами проектов.
По итогам первого полугодия 2020 года проведено 6 заседаний Совета по инвестициям при Администрации города. В рамках заседаний рассмотрено 10 вопросов и сформировано 16 поручений. Ведется реестр инвестиционных проектов, реализуемых на территории города, с ежеквартальным мониторингом. В стадии реализации находится 3 инвестиционных проекта с совокупным объемом инвестиций 1 249,0 млн. руб., входящих в перечнь приоритетных инвестиционных проектов, находящихся на личном контроле Главы Администрации города. По итогам 6 месяцев в реестр инвестиционных проектов Ростовской области, ведущих на территории города инвестиционную деятельность, включено 2 проекта с совокупным объемом инвестиций 1 230,0 млн. руб. Подобраны и предложены потенциальным инвесторам 3 инвестиционные площадки под реализацию перспективных проектов. В первом полугодии проведено 11 адресных рабочих встреч с инициаторами проектов</t>
  </si>
  <si>
    <t>В июне 2020 года проведна работа по актуализации сведений инвестиционных площадок города Новошахтинска.  27.06.2020 АО «Корпорация «Глория Джинс» направлены паспорта инвестиционных площадок ПЗ/27, ПЗ/23, ПК/19 для рассмотрения под реализацию нового инвестиционного проекта.
Сведения о проектах муниципально-частного партнёрства своевременно вносится в государственную автоматизированную информационную систему "Управление".
В выпусках Новошахтинской городской общественно-политической газеты "Знамя шахтера" опубликованы 10 статей: от 31 января 2020 "Новошахтинску - 81! Город меняет свой облик, благоустраивается", от 31 января 2020 "Новошахтинск взял курс на формирование многопрофильной экономики", от 14-15 февраля 2020 "Экс-Мер Новошахтинска Игорь Сорокин рассказал об итогах и задачах развития промышленности и энергетики на Дону", от 25-26 марта 2020 "В Новошахтинске ремонтируют сельхозтехнику и перерабатывают продукцию АПК"", от 25-26 марта 2020 "Время выбирать Новошахтинск для развития экономики», от 27-28 марта 2020 "Инвестиционные и национальные проекты", от 1-2 апреля 2020 "Глава Администрации города Новошахтинска С.А. Бондаренко: "Национальные проекты – главные инструменты развития города", от 15-16 апреля 2020 "Вызов времени: прирост количества автомобилей в пять раз обгоняет темп развития дорог Ростовской области", от 3-4 июня 2020 "Интервью с Главой Администрации города Новошахтинска С.А. Бондаренко "Жизнь в городе идет своим чередом: строим, ремонтируем, ведем благоустройство".
В рамках предоставления муниципальных услуг, входящих в компетенцию отдела главного архитектора, ведется консультирование потенциальных инвесторов. На главной странице официального сайта Администрации города Новошахтинска размещены Административные регламенты, стандарты муниципальных услуг</t>
  </si>
  <si>
    <t>В мае 2020 года 34 производителя  и 127 потребителей города Новошахтинска приняли участие в мониторинге состояния развития конкурентной среды Ростовской области</t>
  </si>
  <si>
    <t xml:space="preserve">02.03.2020 на официальном сайте Администрации города в сети интернет размещена информация «Услуги для бизнеса доступны в МФЦ».  
За отчетный период в выпусках Новошахтинской городской общественно-политической газеты "Знамя шахтера" размещено 22 статьи по вопросам ведения бизнеса, в том числе по обучающим мероприятиям. На официальных аккаунтах отдела развития предпринимательства и инвестиций Администрации города в социальных сетях Вконтакте, Instagram, Facebook, Twitter размещено 207 информационных постов об организации, нюансах и помощи при ведении предпринимательской деятельности
</t>
  </si>
  <si>
    <t xml:space="preserve">М. Организация участия в образовательной и информационно-маркетинговой поддержке начинающих предпринимателей, а также лиц, желающих создать собственное дело на базе Плат-формы знаний и сервисов для бизнеса и Портала  «Бизнес-навигатор МСП» </t>
  </si>
  <si>
    <t xml:space="preserve">Отделом развития предпринимательства и инвестиций Администрации города оказано 157 консультаций по вопросам открытия и ведения предпринимательской деятельности, а также по вопросам оказания государственной поддержки. В рамках ведения рубрики «Деньги для бизнеса» в социальных сетях было размещено тридцать девять публикаций. Из них 10 публикаций о льготном кредитовании АНО «РРАПП», девять – о льготных займах НКО «Гарантийный фонд РО», три – о финансовой поддержке НКО МКК «НМФПМП», семь – о льготных займах НКО «РФРП РО, 3 публикации о льготном кредитовании разработанные АНО «РРАПП» совместно с НКО «Гарантийный фонд РО», 4 публикации о льготной финансовой поддержке АО «РЛК РО», 3 публикации по программе господдержки, кредит на возобновлению деятельности.
Кроме того, информация о возможности и условиях получения финансовой поддержки размещается на официальном сайте Администрации города, а также публикуется в выпусках Новошахтинской городской общественно-политической газеты «Знамя шахтера». В отчетном периоде было размещено 10 новостных материалов и опубликовано 3 статьи о льготной финансовой поддержке субъектов МСП
</t>
  </si>
  <si>
    <t xml:space="preserve">За истекший период 2020 года проведены обучающие мероприятия: 
- 18.02.2020 в Администрации города совместно с РОО "ОПОРА РОССИИ" проведена бизнес-встреча "Самозанятые. Маркировка", участие в которой приняли представители ИФНС, ПФР, ПАО "Сбербанк", а также более 80 субъектов МСП;
- 25.02.2020 контрактной службой Администрации города проведен семинар по закупкам малого объема;                                 - 26.02.2020 проведен семинар-совещание «Требования, предъявляемые к реализации табака и никотиносодержащей продукции в оптовой и розничной торговле, а также к использованию кальянов при оказании услуг общественного питания»;                                                                                                                                                                                                                    - 25.03.2020 состоялось совещание с руководителями предприятий общественного питания.
Кроме того, в условиях распространения новой коронавирусной инфекции COVID-19 бизнес-сообщество Новошахтинска приняло участие в обучающих онлайн-мероприятиях:
- 23.04.2020 в вебинаре "Информационный день" при организации АНО "Агентство поддержки инновационного развития", НКО "Гарантийный фонд РО";
- 07.05.2020 в ВКС под председательством Губернатора РО В.Ю. Голубева по поддержке бизнеса и минимизации негативных последствий от COVID 19;
- 07.05.2020 в вебинаре по антикризисным и действующим мерам поддержки АО "Корпорация МСП", АО "МСП Банк";
- 13.05.2020 в ВКС при организации ООО МСП "ОПОРА РОССИИ" об эффективности принятых мер поддержки субъектов МСП и механизмах по выходу бизнеса из режима самоизоляции;
- 26.05.2020-30.05.2020 в вебинарах в рамках "Недели предпринимательства" проводимых, АНО "РРАПП" (площадками центров "Мой бизнес");
- 04.06.2020 в онлайн-форуме "Новые вызовы. Новые решения" при организации Министерства экономического развития РО;
- 10.06.2020 в вебинаре о мерах поддержки бизнеса, проводимом АО "Корпорация "МСП";
- 11.06.2020 в совещании при председательстве Губернатора РО В.Ю. Голубева по вопросу «Мониторинг предоставления мер поддержки бизнесу в условиях распространения новой коронавирусной инфекции";
- 18.06.2020 совещании по мониторингу региональных мер поддержки граждан и бизнеса при председательстве Губернатора РО В.Ю. Голубева
</t>
  </si>
  <si>
    <t>В первом полугодии 2020 года в рамках программы:
1) Новошахтинским МО «ОПОРА России» проведены:
- 18 февраля — деловая встреча с бизнес-сообществом города — 60 участников;
- 12 марта — участие в областном мероприятии Форум «Экономические Старты. Начало 2020» - 10 человек от новошахтинского отделения;
- 2 апреля - Видеоконференция в рамках деятельности Штаба поддержки населения и предпринимательства в условиях распространения коронавирусной инфекции и нестабильной экономической ситуаци;
- 13 мая — Видеоконференция с представителями руководства области и муниципальных образований, крупнейших банков с предпринимателями по мерам поддержки бизнеса, которые сейчас предрставляются для МСП;
- 23 июня — социальная акция Новошахтинского отделения ОПОРЫ России по передачи мебели инфекционному отделению ЦГБ г. Новошахтинска -5 человек.
В общественную приемную местного отделения «ОПОРА РОССИИ» в отчетном периоде обратилось 30 человек, в то числе по вопросам: организация бизнеса — 3, самозанятость - 5, бизнес планирование - 2, защита прав — 3, получение льготного кредита — 7, получение субсидии — 8,  помощь в подготовке к конкурсу WorldSkils – 2.
2) Общественным представителем Уполномоченного по защите прав предпринимателей в Ростовской области по городу Новошахтинску, председателем Новошахтинского местного отделения Ростовской региональной общественной организации «Совет предпринимателей Ростовской области» было принято участие в следующих мероприятиях:
- в Совете по инвестициям при Администрации города Новошахтинска;
- в Совете по малому и среднему предпринимательству Администрации города Новошахтинска;
- в межведомственной комиссии Администрации города Новошахтинска по снижению административных барьеров;
- в совещаниях, проводимых Правительством Ростовской области в режиме видео-конференцсвязи, направленных на раскрытие проблем малого и среднего бизнеса в связи с пандемией COVID-19, а также по принятым региональным мерам поддержки бизнеса в данных условиях;
- в совещаниях, проводимых Уполномоченным по защите прав предпринимателей Ростовской области в режиме видео-конференцсвязи, направленных на раскрытие проблем малого и среднего бизнеса в связи с пандемией COVID-19.
Подготовлены и поданы:
- коллективное обращение предпринимателей города Новошахтинска о нарушении их прав и законных интересов;
- обращение на имя Уполномоченного по защите прав предпринимателей Ростовской области о незаконных действиях со стороны ПАО Сбербанк России в отношении двух хозяйствующих субъектов города Новошахтинска;
- обращение о проблемах и предложениях бизнеса города Новошахтинска в связи с действием ограничительных мер из-за пандемии COVID-19.                                                                                                                                                                    Консультационная помощь оказана 17 предпринимателям города</t>
  </si>
  <si>
    <t>Между Администрацией города и ООО "Гарантия" заключен муниципальный контракт на выполнение проекта внесения  изменений в правила землепользования и застройки муниципального образования "Город Новошахтинск" Ростовской области в части подготовки сведений о границах территориальных зон в соответствии с Градостроительным кодексом Российской Федерации, работы ведутся в соответствии с техническим заданием</t>
  </si>
  <si>
    <t>Муниципальная программа "Развитие Экономики"</t>
  </si>
  <si>
    <t xml:space="preserve">о выполнении основных мероприятий, приоритетных мероприятий и мероприятий муниципальной программы "Развитие Экономики" и </t>
  </si>
  <si>
    <t>об исполнении плана реализации муниципальной программы "Развитие Экономики" за отчетный период январь - июнь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</si>
</sst>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_-* #,##0.0\ _₽_-;\-* #,##0.0\ _₽_-;_-* &quot;-&quot;?\ _₽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9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1" fillId="0" borderId="8" xfId="0" applyFont="1" applyBorder="1" applyAlignment="1">
      <alignment vertical="center" wrapText="1"/>
    </xf>
    <xf numFmtId="165" fontId="1" fillId="0" borderId="5" xfId="1" applyNumberFormat="1" applyFont="1" applyBorder="1" applyAlignment="1">
      <alignment horizontal="center" vertical="center" wrapText="1"/>
    </xf>
    <xf numFmtId="165" fontId="1" fillId="0" borderId="5" xfId="1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65" fontId="1" fillId="0" borderId="5" xfId="0" applyNumberFormat="1" applyFont="1" applyBorder="1" applyAlignment="1">
      <alignment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7" fillId="0" borderId="0" xfId="0" applyFont="1"/>
    <xf numFmtId="0" fontId="6" fillId="0" borderId="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165" fontId="1" fillId="0" borderId="1" xfId="1" applyNumberFormat="1" applyFont="1" applyBorder="1" applyAlignment="1">
      <alignment horizontal="center" vertical="center" wrapText="1"/>
    </xf>
    <xf numFmtId="165" fontId="1" fillId="0" borderId="3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workbookViewId="0">
      <pane ySplit="8" topLeftCell="A9" activePane="bottomLeft" state="frozen"/>
      <selection pane="bottomLeft" activeCell="R22" sqref="R22"/>
    </sheetView>
  </sheetViews>
  <sheetFormatPr defaultRowHeight="15" x14ac:dyDescent="0.25"/>
  <cols>
    <col min="1" max="1" width="7.140625" customWidth="1"/>
    <col min="2" max="2" width="20.5703125" customWidth="1"/>
    <col min="3" max="3" width="17.5703125" customWidth="1"/>
    <col min="4" max="4" width="15.5703125" customWidth="1"/>
    <col min="5" max="5" width="27" customWidth="1"/>
    <col min="6" max="6" width="97.7109375" customWidth="1"/>
    <col min="7" max="7" width="9.140625" customWidth="1"/>
    <col min="8" max="8" width="11.42578125" customWidth="1"/>
    <col min="9" max="9" width="9.5703125" customWidth="1"/>
    <col min="10" max="12" width="9.140625" customWidth="1"/>
    <col min="13" max="13" width="9.5703125" customWidth="1"/>
    <col min="14" max="14" width="10.28515625" customWidth="1"/>
    <col min="15" max="17" width="9.140625" customWidth="1"/>
    <col min="18" max="18" width="10.28515625" customWidth="1"/>
    <col min="19" max="19" width="26.140625" customWidth="1"/>
  </cols>
  <sheetData>
    <row r="1" spans="1:19" ht="18.75" x14ac:dyDescent="0.3">
      <c r="S1" s="35" t="s">
        <v>155</v>
      </c>
    </row>
    <row r="3" spans="1:19" ht="15.75" x14ac:dyDescent="0.25">
      <c r="A3" s="75" t="s">
        <v>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5.75" x14ac:dyDescent="0.25">
      <c r="A4" s="75" t="s">
        <v>205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5.75" x14ac:dyDescent="0.25">
      <c r="A5" s="75" t="s">
        <v>206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ht="16.5" thickBot="1" x14ac:dyDescent="0.3">
      <c r="S6" s="4" t="s">
        <v>8</v>
      </c>
    </row>
    <row r="7" spans="1:19" ht="42.75" customHeight="1" thickBot="1" x14ac:dyDescent="0.3">
      <c r="A7" s="61" t="s">
        <v>37</v>
      </c>
      <c r="B7" s="61" t="s">
        <v>38</v>
      </c>
      <c r="C7" s="61" t="s">
        <v>78</v>
      </c>
      <c r="D7" s="61" t="s">
        <v>39</v>
      </c>
      <c r="E7" s="71" t="s">
        <v>40</v>
      </c>
      <c r="F7" s="84"/>
      <c r="G7" s="71" t="s">
        <v>9</v>
      </c>
      <c r="H7" s="84"/>
      <c r="I7" s="71" t="s">
        <v>154</v>
      </c>
      <c r="J7" s="83"/>
      <c r="K7" s="83"/>
      <c r="L7" s="83"/>
      <c r="M7" s="84"/>
      <c r="N7" s="71" t="s">
        <v>10</v>
      </c>
      <c r="O7" s="83"/>
      <c r="P7" s="83"/>
      <c r="Q7" s="83"/>
      <c r="R7" s="84"/>
      <c r="S7" s="61" t="s">
        <v>36</v>
      </c>
    </row>
    <row r="8" spans="1:19" ht="53.25" customHeight="1" thickBot="1" x14ac:dyDescent="0.3">
      <c r="A8" s="68"/>
      <c r="B8" s="62"/>
      <c r="C8" s="62"/>
      <c r="D8" s="68"/>
      <c r="E8" s="3" t="s">
        <v>11</v>
      </c>
      <c r="F8" s="3" t="s">
        <v>12</v>
      </c>
      <c r="G8" s="3" t="s">
        <v>13</v>
      </c>
      <c r="H8" s="3" t="s">
        <v>14</v>
      </c>
      <c r="I8" s="3" t="s">
        <v>0</v>
      </c>
      <c r="J8" s="3" t="s">
        <v>15</v>
      </c>
      <c r="K8" s="3" t="s">
        <v>1</v>
      </c>
      <c r="L8" s="3" t="s">
        <v>16</v>
      </c>
      <c r="M8" s="3" t="s">
        <v>2</v>
      </c>
      <c r="N8" s="3" t="s">
        <v>0</v>
      </c>
      <c r="O8" s="3" t="s">
        <v>15</v>
      </c>
      <c r="P8" s="3" t="s">
        <v>1</v>
      </c>
      <c r="Q8" s="3" t="s">
        <v>16</v>
      </c>
      <c r="R8" s="3" t="s">
        <v>2</v>
      </c>
      <c r="S8" s="68"/>
    </row>
    <row r="9" spans="1:19" ht="15.75" thickBot="1" x14ac:dyDescent="0.3">
      <c r="A9" s="51">
        <v>1</v>
      </c>
      <c r="B9" s="53">
        <v>2</v>
      </c>
      <c r="C9" s="5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  <c r="M9" s="53">
        <v>12</v>
      </c>
      <c r="N9" s="53">
        <v>13</v>
      </c>
      <c r="O9" s="53">
        <v>14</v>
      </c>
      <c r="P9" s="53">
        <v>15</v>
      </c>
      <c r="Q9" s="53">
        <v>16</v>
      </c>
      <c r="R9" s="53">
        <v>17</v>
      </c>
      <c r="S9" s="53">
        <v>18</v>
      </c>
    </row>
    <row r="10" spans="1:19" s="14" customFormat="1" ht="26.25" customHeight="1" thickBot="1" x14ac:dyDescent="0.3">
      <c r="A10" s="94" t="s">
        <v>204</v>
      </c>
      <c r="B10" s="95"/>
      <c r="C10" s="95"/>
      <c r="D10" s="95"/>
      <c r="E10" s="95"/>
      <c r="F10" s="95"/>
      <c r="G10" s="95"/>
      <c r="H10" s="96"/>
      <c r="I10" s="59">
        <f>I11+I18+I39</f>
        <v>38200.9</v>
      </c>
      <c r="J10" s="59">
        <f t="shared" ref="J10:M10" si="0">J11+J18+J39</f>
        <v>0</v>
      </c>
      <c r="K10" s="59">
        <f t="shared" si="0"/>
        <v>348.2</v>
      </c>
      <c r="L10" s="59">
        <f t="shared" si="0"/>
        <v>352.7</v>
      </c>
      <c r="M10" s="59">
        <f t="shared" si="0"/>
        <v>37500</v>
      </c>
      <c r="N10" s="59">
        <f>N11+N18+N39</f>
        <v>9000</v>
      </c>
      <c r="O10" s="59">
        <f t="shared" ref="O10" si="1">O11+O18+O39</f>
        <v>0</v>
      </c>
      <c r="P10" s="59">
        <f t="shared" ref="P10" si="2">P11+P18+P39</f>
        <v>0</v>
      </c>
      <c r="Q10" s="59">
        <f t="shared" ref="Q10" si="3">Q11+Q18+Q39</f>
        <v>0</v>
      </c>
      <c r="R10" s="59">
        <f t="shared" ref="R10" si="4">R11+R18+R39</f>
        <v>9000</v>
      </c>
      <c r="S10" s="60"/>
    </row>
    <row r="11" spans="1:19" s="14" customFormat="1" ht="28.5" customHeight="1" thickBot="1" x14ac:dyDescent="0.3">
      <c r="A11" s="55">
        <v>1</v>
      </c>
      <c r="B11" s="85" t="s">
        <v>4</v>
      </c>
      <c r="C11" s="85"/>
      <c r="D11" s="85"/>
      <c r="E11" s="85"/>
      <c r="F11" s="85"/>
      <c r="G11" s="85"/>
      <c r="H11" s="86"/>
      <c r="I11" s="56">
        <f>SUM(J11:M11)</f>
        <v>688</v>
      </c>
      <c r="J11" s="56">
        <f>J12+J16</f>
        <v>0</v>
      </c>
      <c r="K11" s="56">
        <f>K12+K16</f>
        <v>348.2</v>
      </c>
      <c r="L11" s="56">
        <f>L12+L16</f>
        <v>339.8</v>
      </c>
      <c r="M11" s="56">
        <f>M12+M16</f>
        <v>0</v>
      </c>
      <c r="N11" s="56">
        <f>SUM(O11:R11)</f>
        <v>0</v>
      </c>
      <c r="O11" s="56">
        <f>O12+O16</f>
        <v>0</v>
      </c>
      <c r="P11" s="56">
        <f>P12+P16</f>
        <v>0</v>
      </c>
      <c r="Q11" s="56">
        <f>Q12+Q16</f>
        <v>0</v>
      </c>
      <c r="R11" s="56">
        <f>R12+R16</f>
        <v>0</v>
      </c>
      <c r="S11" s="57" t="s">
        <v>17</v>
      </c>
    </row>
    <row r="12" spans="1:19" ht="222" customHeight="1" thickBot="1" x14ac:dyDescent="0.3">
      <c r="A12" s="42" t="s">
        <v>18</v>
      </c>
      <c r="B12" s="1" t="s">
        <v>44</v>
      </c>
      <c r="C12" s="1" t="s">
        <v>80</v>
      </c>
      <c r="D12" s="1" t="s">
        <v>79</v>
      </c>
      <c r="E12" s="1" t="s">
        <v>172</v>
      </c>
      <c r="F12" s="25" t="s">
        <v>195</v>
      </c>
      <c r="G12" s="1" t="s">
        <v>125</v>
      </c>
      <c r="H12" s="1" t="s">
        <v>126</v>
      </c>
      <c r="I12" s="44">
        <f t="shared" ref="I12:I17" si="5">SUM(J12:M12)</f>
        <v>688</v>
      </c>
      <c r="J12" s="24">
        <f t="shared" ref="J12:K12" si="6">J14+J15</f>
        <v>0</v>
      </c>
      <c r="K12" s="24">
        <f t="shared" si="6"/>
        <v>348.2</v>
      </c>
      <c r="L12" s="24">
        <f>L14+L15</f>
        <v>339.8</v>
      </c>
      <c r="M12" s="24">
        <f>M14+M15</f>
        <v>0</v>
      </c>
      <c r="N12" s="24">
        <f>SUM(O12:R12)</f>
        <v>0</v>
      </c>
      <c r="O12" s="24">
        <f t="shared" ref="O12:P12" si="7">O14+O15</f>
        <v>0</v>
      </c>
      <c r="P12" s="24">
        <f t="shared" si="7"/>
        <v>0</v>
      </c>
      <c r="Q12" s="24">
        <f>Q14+Q15</f>
        <v>0</v>
      </c>
      <c r="R12" s="24">
        <f>R14+R15</f>
        <v>0</v>
      </c>
      <c r="S12" s="1"/>
    </row>
    <row r="13" spans="1:19" ht="298.5" customHeight="1" thickBot="1" x14ac:dyDescent="0.3">
      <c r="A13" s="6" t="s">
        <v>19</v>
      </c>
      <c r="B13" s="2" t="s">
        <v>45</v>
      </c>
      <c r="C13" s="2" t="s">
        <v>80</v>
      </c>
      <c r="D13" s="2" t="s">
        <v>81</v>
      </c>
      <c r="E13" s="1" t="s">
        <v>59</v>
      </c>
      <c r="F13" s="25" t="s">
        <v>196</v>
      </c>
      <c r="G13" s="1" t="s">
        <v>125</v>
      </c>
      <c r="H13" s="1" t="s">
        <v>126</v>
      </c>
      <c r="I13" s="1">
        <f t="shared" si="5"/>
        <v>0</v>
      </c>
      <c r="J13" s="1">
        <v>0</v>
      </c>
      <c r="K13" s="1">
        <v>0</v>
      </c>
      <c r="L13" s="1">
        <v>0</v>
      </c>
      <c r="M13" s="24">
        <f>M14</f>
        <v>0</v>
      </c>
      <c r="N13" s="1">
        <f t="shared" ref="N13:N17" si="8">SUM(O13:R13)</f>
        <v>0</v>
      </c>
      <c r="O13" s="1">
        <v>0</v>
      </c>
      <c r="P13" s="1">
        <v>0</v>
      </c>
      <c r="Q13" s="1">
        <v>0</v>
      </c>
      <c r="R13" s="1">
        <v>0</v>
      </c>
      <c r="S13" s="1"/>
    </row>
    <row r="14" spans="1:19" ht="138" customHeight="1" thickBot="1" x14ac:dyDescent="0.3">
      <c r="A14" s="6" t="s">
        <v>20</v>
      </c>
      <c r="B14" s="2" t="s">
        <v>46</v>
      </c>
      <c r="C14" s="2" t="s">
        <v>82</v>
      </c>
      <c r="D14" s="2" t="s">
        <v>156</v>
      </c>
      <c r="E14" s="1" t="s">
        <v>112</v>
      </c>
      <c r="F14" s="25" t="s">
        <v>173</v>
      </c>
      <c r="G14" s="1" t="s">
        <v>125</v>
      </c>
      <c r="H14" s="1" t="s">
        <v>126</v>
      </c>
      <c r="I14" s="16">
        <f t="shared" si="5"/>
        <v>45</v>
      </c>
      <c r="J14" s="16">
        <v>0</v>
      </c>
      <c r="K14" s="16">
        <v>0</v>
      </c>
      <c r="L14" s="16">
        <v>45</v>
      </c>
      <c r="M14" s="16">
        <v>0</v>
      </c>
      <c r="N14" s="16">
        <f t="shared" si="8"/>
        <v>0</v>
      </c>
      <c r="O14" s="16">
        <v>0</v>
      </c>
      <c r="P14" s="16">
        <v>0</v>
      </c>
      <c r="Q14" s="16">
        <v>0</v>
      </c>
      <c r="R14" s="16">
        <v>0</v>
      </c>
      <c r="S14" s="1"/>
    </row>
    <row r="15" spans="1:19" ht="405" customHeight="1" thickBot="1" x14ac:dyDescent="0.3">
      <c r="A15" s="34" t="s">
        <v>157</v>
      </c>
      <c r="B15" s="2" t="s">
        <v>158</v>
      </c>
      <c r="C15" s="2" t="s">
        <v>160</v>
      </c>
      <c r="D15" s="2" t="s">
        <v>159</v>
      </c>
      <c r="E15" s="1" t="s">
        <v>161</v>
      </c>
      <c r="F15" s="25" t="s">
        <v>203</v>
      </c>
      <c r="G15" s="1" t="s">
        <v>125</v>
      </c>
      <c r="H15" s="1" t="s">
        <v>126</v>
      </c>
      <c r="I15" s="16">
        <f t="shared" si="5"/>
        <v>643</v>
      </c>
      <c r="J15" s="16">
        <v>0</v>
      </c>
      <c r="K15" s="16">
        <v>348.2</v>
      </c>
      <c r="L15" s="16">
        <v>294.8</v>
      </c>
      <c r="M15" s="16">
        <v>0</v>
      </c>
      <c r="N15" s="16">
        <f t="shared" si="8"/>
        <v>0</v>
      </c>
      <c r="O15" s="16">
        <v>0</v>
      </c>
      <c r="P15" s="16">
        <v>0</v>
      </c>
      <c r="Q15" s="16">
        <v>0</v>
      </c>
      <c r="R15" s="16">
        <v>0</v>
      </c>
      <c r="S15" s="1"/>
    </row>
    <row r="16" spans="1:19" ht="138.75" customHeight="1" thickBot="1" x14ac:dyDescent="0.3">
      <c r="A16" s="6" t="s">
        <v>3</v>
      </c>
      <c r="B16" s="2" t="s">
        <v>47</v>
      </c>
      <c r="C16" s="2" t="s">
        <v>83</v>
      </c>
      <c r="D16" s="2" t="s">
        <v>141</v>
      </c>
      <c r="E16" s="1" t="s">
        <v>140</v>
      </c>
      <c r="F16" s="25" t="s">
        <v>197</v>
      </c>
      <c r="G16" s="1" t="s">
        <v>125</v>
      </c>
      <c r="H16" s="1" t="s">
        <v>126</v>
      </c>
      <c r="I16" s="1">
        <f t="shared" si="5"/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8"/>
        <v>0</v>
      </c>
      <c r="O16" s="1">
        <v>0</v>
      </c>
      <c r="P16" s="1">
        <v>0</v>
      </c>
      <c r="Q16" s="1">
        <v>0</v>
      </c>
      <c r="R16" s="1">
        <v>0</v>
      </c>
      <c r="S16" s="1"/>
    </row>
    <row r="17" spans="1:19" ht="196.5" customHeight="1" thickBot="1" x14ac:dyDescent="0.3">
      <c r="A17" s="6" t="s">
        <v>48</v>
      </c>
      <c r="B17" s="2" t="s">
        <v>174</v>
      </c>
      <c r="C17" s="2" t="s">
        <v>83</v>
      </c>
      <c r="D17" s="2" t="s">
        <v>84</v>
      </c>
      <c r="E17" s="1" t="s">
        <v>142</v>
      </c>
      <c r="F17" s="25" t="s">
        <v>175</v>
      </c>
      <c r="G17" s="1" t="s">
        <v>125</v>
      </c>
      <c r="H17" s="1" t="s">
        <v>126</v>
      </c>
      <c r="I17" s="1">
        <f t="shared" si="5"/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8"/>
        <v>0</v>
      </c>
      <c r="O17" s="1">
        <v>0</v>
      </c>
      <c r="P17" s="1">
        <v>0</v>
      </c>
      <c r="Q17" s="1">
        <v>0</v>
      </c>
      <c r="R17" s="1">
        <v>0</v>
      </c>
      <c r="S17" s="1"/>
    </row>
    <row r="18" spans="1:19" s="14" customFormat="1" ht="35.25" customHeight="1" thickBot="1" x14ac:dyDescent="0.3">
      <c r="A18" s="12">
        <v>2</v>
      </c>
      <c r="B18" s="87" t="s">
        <v>5</v>
      </c>
      <c r="C18" s="88"/>
      <c r="D18" s="88"/>
      <c r="E18" s="88"/>
      <c r="F18" s="88"/>
      <c r="G18" s="88"/>
      <c r="H18" s="89"/>
      <c r="I18" s="56">
        <f>SUM(J18:M18)</f>
        <v>37510</v>
      </c>
      <c r="J18" s="58">
        <f t="shared" ref="J18:L18" si="9">J19+J23+J29+J34</f>
        <v>0</v>
      </c>
      <c r="K18" s="58">
        <f t="shared" si="9"/>
        <v>0</v>
      </c>
      <c r="L18" s="58">
        <f t="shared" si="9"/>
        <v>10</v>
      </c>
      <c r="M18" s="58">
        <f>M19+M23+M29+M34</f>
        <v>37500</v>
      </c>
      <c r="N18" s="56">
        <f>SUM(O18:R18)</f>
        <v>9000</v>
      </c>
      <c r="O18" s="58">
        <f t="shared" ref="O18" si="10">O19+O23+O29+O34</f>
        <v>0</v>
      </c>
      <c r="P18" s="58">
        <f t="shared" ref="P18" si="11">P19+P23+P29+P34</f>
        <v>0</v>
      </c>
      <c r="Q18" s="58">
        <f t="shared" ref="Q18" si="12">Q19+Q23+Q29+Q34</f>
        <v>0</v>
      </c>
      <c r="R18" s="58">
        <f>R19+R23+R29+R34</f>
        <v>9000</v>
      </c>
      <c r="S18" s="13"/>
    </row>
    <row r="19" spans="1:19" ht="174.75" customHeight="1" thickBot="1" x14ac:dyDescent="0.3">
      <c r="A19" s="6" t="s">
        <v>21</v>
      </c>
      <c r="B19" s="2" t="s">
        <v>116</v>
      </c>
      <c r="C19" s="2" t="s">
        <v>122</v>
      </c>
      <c r="D19" s="2" t="s">
        <v>85</v>
      </c>
      <c r="E19" s="1" t="s">
        <v>117</v>
      </c>
      <c r="F19" s="25" t="s">
        <v>194</v>
      </c>
      <c r="G19" s="1" t="s">
        <v>125</v>
      </c>
      <c r="H19" s="1" t="s">
        <v>126</v>
      </c>
      <c r="I19" s="16">
        <f>SUM(J19:M19)</f>
        <v>37500</v>
      </c>
      <c r="J19" s="24">
        <f t="shared" ref="J19:L19" si="13">J22</f>
        <v>0</v>
      </c>
      <c r="K19" s="24">
        <f t="shared" si="13"/>
        <v>0</v>
      </c>
      <c r="L19" s="24">
        <f t="shared" si="13"/>
        <v>0</v>
      </c>
      <c r="M19" s="24">
        <f>M22</f>
        <v>37500</v>
      </c>
      <c r="N19" s="1">
        <f>SUM(O19:R19)</f>
        <v>9000</v>
      </c>
      <c r="O19" s="24">
        <f t="shared" ref="O19:Q19" si="14">O22</f>
        <v>0</v>
      </c>
      <c r="P19" s="24">
        <f t="shared" si="14"/>
        <v>0</v>
      </c>
      <c r="Q19" s="24">
        <f t="shared" si="14"/>
        <v>0</v>
      </c>
      <c r="R19" s="24">
        <f>R22</f>
        <v>9000</v>
      </c>
      <c r="S19" s="1"/>
    </row>
    <row r="20" spans="1:19" ht="171" customHeight="1" thickBot="1" x14ac:dyDescent="0.3">
      <c r="A20" s="6" t="s">
        <v>22</v>
      </c>
      <c r="B20" s="2" t="s">
        <v>118</v>
      </c>
      <c r="C20" s="2" t="s">
        <v>83</v>
      </c>
      <c r="D20" s="2" t="s">
        <v>86</v>
      </c>
      <c r="E20" s="1" t="s">
        <v>88</v>
      </c>
      <c r="F20" s="25" t="s">
        <v>200</v>
      </c>
      <c r="G20" s="1" t="s">
        <v>125</v>
      </c>
      <c r="H20" s="1" t="s">
        <v>126</v>
      </c>
      <c r="I20" s="1">
        <f>SUM(J20:M20)</f>
        <v>0</v>
      </c>
      <c r="J20" s="1">
        <v>0</v>
      </c>
      <c r="K20" s="1">
        <v>0</v>
      </c>
      <c r="L20" s="1">
        <v>0</v>
      </c>
      <c r="M20" s="1">
        <v>0</v>
      </c>
      <c r="N20" s="1">
        <f>SUM(O20:R20)</f>
        <v>0</v>
      </c>
      <c r="O20" s="1">
        <v>0</v>
      </c>
      <c r="P20" s="1">
        <v>0</v>
      </c>
      <c r="Q20" s="1">
        <v>0</v>
      </c>
      <c r="R20" s="1">
        <v>0</v>
      </c>
      <c r="S20" s="1"/>
    </row>
    <row r="21" spans="1:19" ht="168.75" customHeight="1" thickBot="1" x14ac:dyDescent="0.3">
      <c r="A21" s="6" t="s">
        <v>23</v>
      </c>
      <c r="B21" s="2" t="s">
        <v>51</v>
      </c>
      <c r="C21" s="2" t="s">
        <v>119</v>
      </c>
      <c r="D21" s="2" t="s">
        <v>139</v>
      </c>
      <c r="E21" s="1" t="s">
        <v>87</v>
      </c>
      <c r="F21" s="25" t="s">
        <v>176</v>
      </c>
      <c r="G21" s="1" t="s">
        <v>125</v>
      </c>
      <c r="H21" s="1" t="s">
        <v>126</v>
      </c>
      <c r="I21" s="1">
        <f>SUM(J21:M21)</f>
        <v>0</v>
      </c>
      <c r="J21" s="1">
        <v>0</v>
      </c>
      <c r="K21" s="1">
        <v>0</v>
      </c>
      <c r="L21" s="1">
        <v>0</v>
      </c>
      <c r="M21" s="1">
        <v>0</v>
      </c>
      <c r="N21" s="1">
        <f>SUM(O21:R21)</f>
        <v>0</v>
      </c>
      <c r="O21" s="1">
        <v>0</v>
      </c>
      <c r="P21" s="1">
        <v>0</v>
      </c>
      <c r="Q21" s="1">
        <v>0</v>
      </c>
      <c r="R21" s="1">
        <v>0</v>
      </c>
      <c r="S21" s="1"/>
    </row>
    <row r="22" spans="1:19" ht="62.25" customHeight="1" thickBot="1" x14ac:dyDescent="0.3">
      <c r="A22" s="6" t="s">
        <v>49</v>
      </c>
      <c r="B22" s="2" t="s">
        <v>50</v>
      </c>
      <c r="C22" s="2" t="s">
        <v>89</v>
      </c>
      <c r="D22" s="2" t="s">
        <v>90</v>
      </c>
      <c r="E22" s="1" t="s">
        <v>52</v>
      </c>
      <c r="F22" s="21" t="s">
        <v>177</v>
      </c>
      <c r="G22" s="1" t="s">
        <v>125</v>
      </c>
      <c r="H22" s="1" t="s">
        <v>126</v>
      </c>
      <c r="I22" s="16">
        <f t="shared" ref="I22" si="15">SUM(J22:M22)</f>
        <v>37500</v>
      </c>
      <c r="J22" s="17">
        <v>0</v>
      </c>
      <c r="K22" s="17">
        <v>0</v>
      </c>
      <c r="L22" s="17">
        <v>0</v>
      </c>
      <c r="M22" s="16">
        <v>37500</v>
      </c>
      <c r="N22" s="16">
        <f t="shared" ref="N22" si="16">SUM(O22:R22)</f>
        <v>9000</v>
      </c>
      <c r="O22" s="16">
        <v>0</v>
      </c>
      <c r="P22" s="16">
        <v>0</v>
      </c>
      <c r="Q22" s="16">
        <v>0</v>
      </c>
      <c r="R22" s="16">
        <v>9000</v>
      </c>
      <c r="S22" s="1"/>
    </row>
    <row r="23" spans="1:19" ht="85.5" customHeight="1" thickBot="1" x14ac:dyDescent="0.3">
      <c r="A23" s="6" t="s">
        <v>24</v>
      </c>
      <c r="B23" s="2" t="s">
        <v>53</v>
      </c>
      <c r="C23" s="2" t="s">
        <v>107</v>
      </c>
      <c r="D23" s="2" t="s">
        <v>91</v>
      </c>
      <c r="E23" s="1" t="s">
        <v>54</v>
      </c>
      <c r="F23" s="25" t="s">
        <v>178</v>
      </c>
      <c r="G23" s="1" t="s">
        <v>125</v>
      </c>
      <c r="H23" s="1" t="s">
        <v>126</v>
      </c>
      <c r="I23" s="1">
        <f t="shared" ref="I23:I38" si="17">SUM(J23:M23)</f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ref="N23:N38" si="18">SUM(O23:R23)</f>
        <v>0</v>
      </c>
      <c r="O23" s="1">
        <v>0</v>
      </c>
      <c r="P23" s="1">
        <v>0</v>
      </c>
      <c r="Q23" s="1">
        <v>0</v>
      </c>
      <c r="R23" s="1">
        <v>0</v>
      </c>
      <c r="S23" s="1"/>
    </row>
    <row r="24" spans="1:19" ht="362.25" customHeight="1" thickBot="1" x14ac:dyDescent="0.3">
      <c r="A24" s="6" t="s">
        <v>25</v>
      </c>
      <c r="B24" s="2" t="s">
        <v>143</v>
      </c>
      <c r="C24" s="2" t="s">
        <v>92</v>
      </c>
      <c r="D24" s="2" t="s">
        <v>144</v>
      </c>
      <c r="E24" s="1" t="s">
        <v>127</v>
      </c>
      <c r="F24" s="25" t="s">
        <v>201</v>
      </c>
      <c r="G24" s="1" t="s">
        <v>125</v>
      </c>
      <c r="H24" s="1" t="s">
        <v>126</v>
      </c>
      <c r="I24" s="1">
        <f t="shared" si="17"/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18"/>
        <v>0</v>
      </c>
      <c r="O24" s="1">
        <v>0</v>
      </c>
      <c r="P24" s="1">
        <v>0</v>
      </c>
      <c r="Q24" s="1">
        <v>0</v>
      </c>
      <c r="R24" s="1">
        <v>0</v>
      </c>
      <c r="S24" s="1"/>
    </row>
    <row r="25" spans="1:19" ht="95.25" customHeight="1" thickBot="1" x14ac:dyDescent="0.3">
      <c r="A25" s="6" t="s">
        <v>26</v>
      </c>
      <c r="B25" s="2" t="s">
        <v>55</v>
      </c>
      <c r="C25" s="2" t="s">
        <v>92</v>
      </c>
      <c r="D25" s="2" t="s">
        <v>120</v>
      </c>
      <c r="E25" s="1" t="s">
        <v>128</v>
      </c>
      <c r="F25" s="21" t="s">
        <v>167</v>
      </c>
      <c r="G25" s="1" t="s">
        <v>125</v>
      </c>
      <c r="H25" s="1" t="s">
        <v>126</v>
      </c>
      <c r="I25" s="1">
        <f t="shared" si="17"/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18"/>
        <v>0</v>
      </c>
      <c r="O25" s="1">
        <v>0</v>
      </c>
      <c r="P25" s="1">
        <v>0</v>
      </c>
      <c r="Q25" s="1">
        <v>0</v>
      </c>
      <c r="R25" s="1">
        <v>0</v>
      </c>
      <c r="S25" s="1"/>
    </row>
    <row r="26" spans="1:19" ht="409.5" customHeight="1" x14ac:dyDescent="0.25">
      <c r="A26" s="65" t="s">
        <v>56</v>
      </c>
      <c r="B26" s="63" t="s">
        <v>179</v>
      </c>
      <c r="C26" s="65" t="s">
        <v>93</v>
      </c>
      <c r="D26" s="65" t="s">
        <v>121</v>
      </c>
      <c r="E26" s="71" t="s">
        <v>57</v>
      </c>
      <c r="F26" s="73" t="s">
        <v>202</v>
      </c>
      <c r="G26" s="61" t="s">
        <v>125</v>
      </c>
      <c r="H26" s="61" t="s">
        <v>126</v>
      </c>
      <c r="I26" s="61">
        <f t="shared" si="17"/>
        <v>0</v>
      </c>
      <c r="J26" s="61">
        <v>0</v>
      </c>
      <c r="K26" s="61">
        <v>0</v>
      </c>
      <c r="L26" s="61">
        <v>0</v>
      </c>
      <c r="M26" s="61">
        <v>0</v>
      </c>
      <c r="N26" s="61">
        <f t="shared" si="18"/>
        <v>0</v>
      </c>
      <c r="O26" s="61">
        <v>0</v>
      </c>
      <c r="P26" s="61">
        <v>0</v>
      </c>
      <c r="Q26" s="61">
        <v>0</v>
      </c>
      <c r="R26" s="61">
        <v>0</v>
      </c>
      <c r="S26" s="61"/>
    </row>
    <row r="27" spans="1:19" ht="39.75" customHeight="1" thickBot="1" x14ac:dyDescent="0.3">
      <c r="A27" s="69"/>
      <c r="B27" s="70"/>
      <c r="C27" s="69"/>
      <c r="D27" s="69"/>
      <c r="E27" s="72"/>
      <c r="F27" s="74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28.25" thickBot="1" x14ac:dyDescent="0.3">
      <c r="A28" s="6" t="s">
        <v>58</v>
      </c>
      <c r="B28" s="7" t="s">
        <v>171</v>
      </c>
      <c r="C28" s="15" t="s">
        <v>94</v>
      </c>
      <c r="D28" s="15" t="s">
        <v>95</v>
      </c>
      <c r="E28" s="11" t="s">
        <v>111</v>
      </c>
      <c r="F28" s="28" t="s">
        <v>191</v>
      </c>
      <c r="G28" s="1" t="s">
        <v>145</v>
      </c>
      <c r="H28" s="1" t="s">
        <v>126</v>
      </c>
      <c r="I28" s="1">
        <f t="shared" si="17"/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18"/>
        <v>0</v>
      </c>
      <c r="O28" s="1">
        <v>0</v>
      </c>
      <c r="P28" s="1">
        <v>0</v>
      </c>
      <c r="Q28" s="1">
        <v>0</v>
      </c>
      <c r="R28" s="1">
        <v>0</v>
      </c>
      <c r="S28" s="1"/>
    </row>
    <row r="29" spans="1:19" ht="98.25" customHeight="1" thickBot="1" x14ac:dyDescent="0.3">
      <c r="A29" s="6" t="s">
        <v>27</v>
      </c>
      <c r="B29" s="15" t="s">
        <v>60</v>
      </c>
      <c r="C29" s="15" t="s">
        <v>97</v>
      </c>
      <c r="D29" s="10" t="s">
        <v>98</v>
      </c>
      <c r="E29" s="26" t="s">
        <v>61</v>
      </c>
      <c r="F29" s="22" t="s">
        <v>180</v>
      </c>
      <c r="G29" s="1" t="s">
        <v>125</v>
      </c>
      <c r="H29" s="1" t="s">
        <v>126</v>
      </c>
      <c r="I29" s="16">
        <f t="shared" si="17"/>
        <v>10</v>
      </c>
      <c r="J29" s="24">
        <f t="shared" ref="J29:K29" si="19">J30</f>
        <v>0</v>
      </c>
      <c r="K29" s="24">
        <f t="shared" si="19"/>
        <v>0</v>
      </c>
      <c r="L29" s="54">
        <f>L30</f>
        <v>10</v>
      </c>
      <c r="M29" s="24">
        <f>M30</f>
        <v>0</v>
      </c>
      <c r="N29" s="1">
        <f t="shared" si="18"/>
        <v>0</v>
      </c>
      <c r="O29" s="24">
        <f t="shared" ref="O29" si="20">O30</f>
        <v>0</v>
      </c>
      <c r="P29" s="24">
        <f t="shared" ref="P29" si="21">P30</f>
        <v>0</v>
      </c>
      <c r="Q29" s="24">
        <f>Q30</f>
        <v>0</v>
      </c>
      <c r="R29" s="24">
        <f>R30</f>
        <v>0</v>
      </c>
      <c r="S29" s="1"/>
    </row>
    <row r="30" spans="1:19" ht="82.5" customHeight="1" thickBot="1" x14ac:dyDescent="0.3">
      <c r="A30" s="63" t="s">
        <v>31</v>
      </c>
      <c r="B30" s="65" t="s">
        <v>181</v>
      </c>
      <c r="C30" s="27" t="s">
        <v>146</v>
      </c>
      <c r="D30" s="65" t="s">
        <v>129</v>
      </c>
      <c r="E30" s="61" t="s">
        <v>147</v>
      </c>
      <c r="F30" s="29" t="s">
        <v>182</v>
      </c>
      <c r="G30" s="1" t="s">
        <v>125</v>
      </c>
      <c r="H30" s="1" t="s">
        <v>126</v>
      </c>
      <c r="I30" s="17">
        <f t="shared" si="17"/>
        <v>10</v>
      </c>
      <c r="J30" s="17">
        <v>0</v>
      </c>
      <c r="K30" s="17">
        <v>0</v>
      </c>
      <c r="L30" s="17">
        <v>10</v>
      </c>
      <c r="M30" s="16">
        <v>0</v>
      </c>
      <c r="N30" s="17">
        <f t="shared" si="18"/>
        <v>0</v>
      </c>
      <c r="O30" s="17">
        <v>0</v>
      </c>
      <c r="P30" s="17">
        <v>0</v>
      </c>
      <c r="Q30" s="17">
        <v>0</v>
      </c>
      <c r="R30" s="16">
        <v>0</v>
      </c>
      <c r="S30" s="1"/>
    </row>
    <row r="31" spans="1:19" ht="72" customHeight="1" thickBot="1" x14ac:dyDescent="0.3">
      <c r="A31" s="64"/>
      <c r="B31" s="66"/>
      <c r="C31" s="20" t="s">
        <v>104</v>
      </c>
      <c r="D31" s="66"/>
      <c r="E31" s="67"/>
      <c r="F31" s="36" t="s">
        <v>168</v>
      </c>
      <c r="G31" s="37" t="s">
        <v>125</v>
      </c>
      <c r="H31" s="37" t="s">
        <v>126</v>
      </c>
      <c r="I31" s="37">
        <f t="shared" si="17"/>
        <v>0</v>
      </c>
      <c r="J31" s="37">
        <v>0</v>
      </c>
      <c r="K31" s="37">
        <v>0</v>
      </c>
      <c r="L31" s="37">
        <v>0</v>
      </c>
      <c r="M31" s="37">
        <v>0</v>
      </c>
      <c r="N31" s="37">
        <f t="shared" si="18"/>
        <v>0</v>
      </c>
      <c r="O31" s="37">
        <v>0</v>
      </c>
      <c r="P31" s="37">
        <v>0</v>
      </c>
      <c r="Q31" s="37">
        <v>0</v>
      </c>
      <c r="R31" s="37">
        <v>0</v>
      </c>
      <c r="S31" s="37"/>
    </row>
    <row r="32" spans="1:19" ht="185.25" customHeight="1" thickBot="1" x14ac:dyDescent="0.3">
      <c r="A32" s="38" t="s">
        <v>33</v>
      </c>
      <c r="B32" s="39" t="s">
        <v>163</v>
      </c>
      <c r="C32" s="40" t="s">
        <v>96</v>
      </c>
      <c r="D32" s="15" t="s">
        <v>100</v>
      </c>
      <c r="E32" s="32" t="s">
        <v>130</v>
      </c>
      <c r="F32" s="31" t="s">
        <v>183</v>
      </c>
      <c r="G32" s="32" t="s">
        <v>125</v>
      </c>
      <c r="H32" s="5" t="s">
        <v>126</v>
      </c>
      <c r="I32" s="32">
        <f t="shared" si="17"/>
        <v>0</v>
      </c>
      <c r="J32" s="5">
        <v>0</v>
      </c>
      <c r="K32" s="32">
        <v>0</v>
      </c>
      <c r="L32" s="5">
        <v>0</v>
      </c>
      <c r="M32" s="32">
        <v>0</v>
      </c>
      <c r="N32" s="5">
        <f t="shared" si="18"/>
        <v>0</v>
      </c>
      <c r="O32" s="32">
        <v>0</v>
      </c>
      <c r="P32" s="5">
        <v>0</v>
      </c>
      <c r="Q32" s="32">
        <v>0</v>
      </c>
      <c r="R32" s="5">
        <v>0</v>
      </c>
      <c r="S32" s="33"/>
    </row>
    <row r="33" spans="1:19" ht="217.5" thickBot="1" x14ac:dyDescent="0.3">
      <c r="A33" s="19" t="s">
        <v>34</v>
      </c>
      <c r="B33" s="30" t="s">
        <v>162</v>
      </c>
      <c r="C33" s="20" t="s">
        <v>108</v>
      </c>
      <c r="D33" s="34" t="s">
        <v>131</v>
      </c>
      <c r="E33" s="11" t="s">
        <v>62</v>
      </c>
      <c r="F33" s="29" t="s">
        <v>192</v>
      </c>
      <c r="G33" s="5" t="s">
        <v>125</v>
      </c>
      <c r="H33" s="33" t="s">
        <v>126</v>
      </c>
      <c r="I33" s="1">
        <f t="shared" si="17"/>
        <v>0</v>
      </c>
      <c r="J33" s="1">
        <v>0</v>
      </c>
      <c r="K33" s="1">
        <v>0</v>
      </c>
      <c r="L33" s="1">
        <v>0</v>
      </c>
      <c r="M33" s="1">
        <v>0</v>
      </c>
      <c r="N33" s="1">
        <f t="shared" si="18"/>
        <v>0</v>
      </c>
      <c r="O33" s="1">
        <v>0</v>
      </c>
      <c r="P33" s="1">
        <v>0</v>
      </c>
      <c r="Q33" s="1">
        <v>0</v>
      </c>
      <c r="R33" s="1">
        <v>0</v>
      </c>
      <c r="S33" s="1"/>
    </row>
    <row r="34" spans="1:19" ht="109.5" customHeight="1" thickBot="1" x14ac:dyDescent="0.3">
      <c r="A34" s="43" t="s">
        <v>63</v>
      </c>
      <c r="B34" s="47" t="s">
        <v>169</v>
      </c>
      <c r="C34" s="47" t="s">
        <v>109</v>
      </c>
      <c r="D34" s="48" t="s">
        <v>114</v>
      </c>
      <c r="E34" s="49" t="s">
        <v>113</v>
      </c>
      <c r="F34" s="28" t="s">
        <v>198</v>
      </c>
      <c r="G34" s="52" t="s">
        <v>125</v>
      </c>
      <c r="H34" s="1" t="s">
        <v>126</v>
      </c>
      <c r="I34" s="1">
        <f t="shared" si="17"/>
        <v>0</v>
      </c>
      <c r="J34" s="1">
        <v>0</v>
      </c>
      <c r="K34" s="1">
        <v>0</v>
      </c>
      <c r="L34" s="1">
        <v>0</v>
      </c>
      <c r="M34" s="1">
        <v>0</v>
      </c>
      <c r="N34" s="1">
        <f t="shared" si="18"/>
        <v>0</v>
      </c>
      <c r="O34" s="1">
        <v>0</v>
      </c>
      <c r="P34" s="1">
        <v>0</v>
      </c>
      <c r="Q34" s="1">
        <v>0</v>
      </c>
      <c r="R34" s="1">
        <v>0</v>
      </c>
      <c r="S34" s="1"/>
    </row>
    <row r="35" spans="1:19" ht="409.5" customHeight="1" x14ac:dyDescent="0.25">
      <c r="A35" s="92" t="s">
        <v>64</v>
      </c>
      <c r="B35" s="93" t="s">
        <v>199</v>
      </c>
      <c r="C35" s="97" t="s">
        <v>184</v>
      </c>
      <c r="D35" s="93" t="s">
        <v>115</v>
      </c>
      <c r="E35" s="90" t="s">
        <v>67</v>
      </c>
      <c r="F35" s="91" t="s">
        <v>193</v>
      </c>
      <c r="G35" s="90" t="s">
        <v>125</v>
      </c>
      <c r="H35" s="90" t="s">
        <v>126</v>
      </c>
      <c r="I35" s="90">
        <f t="shared" si="17"/>
        <v>0</v>
      </c>
      <c r="J35" s="90">
        <v>0</v>
      </c>
      <c r="K35" s="90">
        <v>0</v>
      </c>
      <c r="L35" s="90">
        <v>0</v>
      </c>
      <c r="M35" s="90">
        <v>0</v>
      </c>
      <c r="N35" s="90">
        <f t="shared" si="18"/>
        <v>0</v>
      </c>
      <c r="O35" s="90">
        <v>0</v>
      </c>
      <c r="P35" s="90">
        <v>0</v>
      </c>
      <c r="Q35" s="90">
        <v>0</v>
      </c>
      <c r="R35" s="90">
        <v>0</v>
      </c>
      <c r="S35" s="90"/>
    </row>
    <row r="36" spans="1:19" ht="46.5" customHeight="1" thickBot="1" x14ac:dyDescent="0.3">
      <c r="A36" s="70"/>
      <c r="B36" s="69"/>
      <c r="C36" s="98"/>
      <c r="D36" s="69"/>
      <c r="E36" s="62"/>
      <c r="F36" s="74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229.5" customHeight="1" thickBot="1" x14ac:dyDescent="0.3">
      <c r="A37" s="6" t="s">
        <v>65</v>
      </c>
      <c r="B37" s="7" t="s">
        <v>185</v>
      </c>
      <c r="C37" s="18" t="s">
        <v>99</v>
      </c>
      <c r="D37" s="41" t="s">
        <v>133</v>
      </c>
      <c r="E37" s="11" t="s">
        <v>132</v>
      </c>
      <c r="F37" s="50" t="s">
        <v>187</v>
      </c>
      <c r="G37" s="1" t="s">
        <v>125</v>
      </c>
      <c r="H37" s="1" t="s">
        <v>126</v>
      </c>
      <c r="I37" s="1">
        <f t="shared" si="17"/>
        <v>0</v>
      </c>
      <c r="J37" s="1">
        <v>0</v>
      </c>
      <c r="K37" s="1">
        <v>0</v>
      </c>
      <c r="L37" s="1">
        <v>0</v>
      </c>
      <c r="M37" s="1">
        <v>0</v>
      </c>
      <c r="N37" s="1">
        <f t="shared" si="18"/>
        <v>0</v>
      </c>
      <c r="O37" s="1">
        <v>0</v>
      </c>
      <c r="P37" s="1">
        <v>0</v>
      </c>
      <c r="Q37" s="1">
        <v>0</v>
      </c>
      <c r="R37" s="1">
        <v>0</v>
      </c>
      <c r="S37" s="1"/>
    </row>
    <row r="38" spans="1:19" ht="115.5" thickBot="1" x14ac:dyDescent="0.3">
      <c r="A38" s="6" t="s">
        <v>66</v>
      </c>
      <c r="B38" s="7" t="s">
        <v>151</v>
      </c>
      <c r="C38" s="15" t="s">
        <v>99</v>
      </c>
      <c r="D38" s="15" t="s">
        <v>149</v>
      </c>
      <c r="E38" s="11" t="s">
        <v>148</v>
      </c>
      <c r="F38" s="22" t="s">
        <v>186</v>
      </c>
      <c r="G38" s="1" t="s">
        <v>125</v>
      </c>
      <c r="H38" s="1" t="s">
        <v>126</v>
      </c>
      <c r="I38" s="1">
        <f t="shared" si="17"/>
        <v>0</v>
      </c>
      <c r="J38" s="1">
        <v>0</v>
      </c>
      <c r="K38" s="1">
        <v>0</v>
      </c>
      <c r="L38" s="1">
        <v>0</v>
      </c>
      <c r="M38" s="1">
        <v>0</v>
      </c>
      <c r="N38" s="1">
        <f t="shared" si="18"/>
        <v>0</v>
      </c>
      <c r="O38" s="1">
        <v>0</v>
      </c>
      <c r="P38" s="1">
        <v>0</v>
      </c>
      <c r="Q38" s="1">
        <v>0</v>
      </c>
      <c r="R38" s="1">
        <v>0</v>
      </c>
      <c r="S38" s="1"/>
    </row>
    <row r="39" spans="1:19" s="14" customFormat="1" ht="35.25" customHeight="1" thickBot="1" x14ac:dyDescent="0.3">
      <c r="A39" s="12">
        <v>3</v>
      </c>
      <c r="B39" s="87" t="s">
        <v>6</v>
      </c>
      <c r="C39" s="88"/>
      <c r="D39" s="88"/>
      <c r="E39" s="88"/>
      <c r="F39" s="88"/>
      <c r="G39" s="88"/>
      <c r="H39" s="89"/>
      <c r="I39" s="56">
        <f>SUM(J39:M39)</f>
        <v>2.9</v>
      </c>
      <c r="J39" s="58">
        <f t="shared" ref="J39:K39" si="22">J40+J41+J44</f>
        <v>0</v>
      </c>
      <c r="K39" s="58">
        <f t="shared" si="22"/>
        <v>0</v>
      </c>
      <c r="L39" s="58">
        <f>L40+L41+L44</f>
        <v>2.9</v>
      </c>
      <c r="M39" s="58">
        <f>M40+M41+M44</f>
        <v>0</v>
      </c>
      <c r="N39" s="56">
        <f>SUM(O39:R39)</f>
        <v>0</v>
      </c>
      <c r="O39" s="58">
        <f t="shared" ref="O39" si="23">O40+O41+O44</f>
        <v>0</v>
      </c>
      <c r="P39" s="58">
        <f t="shared" ref="P39" si="24">P40+P41+P44</f>
        <v>0</v>
      </c>
      <c r="Q39" s="58">
        <f>Q40+Q41+Q44</f>
        <v>0</v>
      </c>
      <c r="R39" s="58">
        <f>R40+R41+R44</f>
        <v>0</v>
      </c>
      <c r="S39" s="13"/>
    </row>
    <row r="40" spans="1:19" ht="256.5" customHeight="1" thickBot="1" x14ac:dyDescent="0.3">
      <c r="A40" s="6" t="s">
        <v>41</v>
      </c>
      <c r="B40" s="2" t="s">
        <v>68</v>
      </c>
      <c r="C40" s="2" t="s">
        <v>134</v>
      </c>
      <c r="D40" s="2" t="s">
        <v>101</v>
      </c>
      <c r="E40" s="1" t="s">
        <v>69</v>
      </c>
      <c r="F40" s="21" t="s">
        <v>170</v>
      </c>
      <c r="G40" s="1" t="s">
        <v>125</v>
      </c>
      <c r="H40" s="1" t="s">
        <v>126</v>
      </c>
      <c r="I40" s="1">
        <f t="shared" ref="I40:I45" si="25">SUM(J40:M40)</f>
        <v>0</v>
      </c>
      <c r="J40" s="1">
        <v>0</v>
      </c>
      <c r="K40" s="1">
        <v>0</v>
      </c>
      <c r="L40" s="1">
        <v>0</v>
      </c>
      <c r="M40" s="1">
        <v>0</v>
      </c>
      <c r="N40" s="1">
        <f t="shared" ref="N40:N45" si="26">SUM(O40:R40)</f>
        <v>0</v>
      </c>
      <c r="O40" s="1">
        <v>0</v>
      </c>
      <c r="P40" s="1">
        <v>0</v>
      </c>
      <c r="Q40" s="1">
        <v>0</v>
      </c>
      <c r="R40" s="1">
        <v>0</v>
      </c>
      <c r="S40" s="1"/>
    </row>
    <row r="41" spans="1:19" ht="294" thickBot="1" x14ac:dyDescent="0.3">
      <c r="A41" s="46" t="s">
        <v>42</v>
      </c>
      <c r="B41" s="46" t="s">
        <v>135</v>
      </c>
      <c r="C41" s="15" t="s">
        <v>110</v>
      </c>
      <c r="D41" s="15" t="s">
        <v>136</v>
      </c>
      <c r="E41" s="45" t="s">
        <v>137</v>
      </c>
      <c r="F41" s="31" t="s">
        <v>188</v>
      </c>
      <c r="G41" s="1" t="s">
        <v>125</v>
      </c>
      <c r="H41" s="1" t="s">
        <v>126</v>
      </c>
      <c r="I41" s="24">
        <f>SUM(J41:M41)</f>
        <v>2.9</v>
      </c>
      <c r="J41" s="24">
        <f t="shared" ref="J41:K41" si="27">J42</f>
        <v>0</v>
      </c>
      <c r="K41" s="24">
        <f t="shared" si="27"/>
        <v>0</v>
      </c>
      <c r="L41" s="24">
        <f>L42</f>
        <v>2.9</v>
      </c>
      <c r="M41" s="24">
        <f>M42</f>
        <v>0</v>
      </c>
      <c r="N41" s="24">
        <f>SUM(O41:R41)</f>
        <v>0</v>
      </c>
      <c r="O41" s="24">
        <f t="shared" ref="O41" si="28">O42</f>
        <v>0</v>
      </c>
      <c r="P41" s="24">
        <f t="shared" ref="P41" si="29">P42</f>
        <v>0</v>
      </c>
      <c r="Q41" s="24">
        <f>Q42</f>
        <v>0</v>
      </c>
      <c r="R41" s="24">
        <f>R42</f>
        <v>0</v>
      </c>
      <c r="S41" s="1"/>
    </row>
    <row r="42" spans="1:19" ht="70.5" customHeight="1" thickBot="1" x14ac:dyDescent="0.3">
      <c r="A42" s="65" t="s">
        <v>43</v>
      </c>
      <c r="B42" s="65" t="s">
        <v>70</v>
      </c>
      <c r="C42" s="2" t="s">
        <v>102</v>
      </c>
      <c r="D42" s="2" t="s">
        <v>106</v>
      </c>
      <c r="E42" s="61" t="s">
        <v>105</v>
      </c>
      <c r="F42" s="21" t="s">
        <v>189</v>
      </c>
      <c r="G42" s="1" t="s">
        <v>164</v>
      </c>
      <c r="H42" s="1" t="s">
        <v>165</v>
      </c>
      <c r="I42" s="16">
        <f t="shared" si="25"/>
        <v>2.9</v>
      </c>
      <c r="J42" s="16">
        <v>0</v>
      </c>
      <c r="K42" s="16">
        <v>0</v>
      </c>
      <c r="L42" s="16">
        <v>2.9</v>
      </c>
      <c r="M42" s="16">
        <v>0</v>
      </c>
      <c r="N42" s="16">
        <f t="shared" si="26"/>
        <v>0</v>
      </c>
      <c r="O42" s="16">
        <v>0</v>
      </c>
      <c r="P42" s="16">
        <v>0</v>
      </c>
      <c r="Q42" s="16">
        <v>0</v>
      </c>
      <c r="R42" s="16">
        <v>0</v>
      </c>
      <c r="S42" s="1"/>
    </row>
    <row r="43" spans="1:19" ht="77.25" thickBot="1" x14ac:dyDescent="0.3">
      <c r="A43" s="69"/>
      <c r="B43" s="69"/>
      <c r="C43" s="2" t="s">
        <v>102</v>
      </c>
      <c r="D43" s="2" t="s">
        <v>123</v>
      </c>
      <c r="E43" s="62"/>
      <c r="F43" s="1"/>
      <c r="G43" s="1" t="s">
        <v>166</v>
      </c>
      <c r="H43" s="1" t="s">
        <v>126</v>
      </c>
      <c r="I43" s="1">
        <f t="shared" si="25"/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26"/>
        <v>0</v>
      </c>
      <c r="O43" s="1">
        <v>0</v>
      </c>
      <c r="P43" s="1">
        <v>0</v>
      </c>
      <c r="Q43" s="1">
        <v>0</v>
      </c>
      <c r="R43" s="1">
        <v>0</v>
      </c>
      <c r="S43" s="1"/>
    </row>
    <row r="44" spans="1:19" ht="243.75" customHeight="1" thickBot="1" x14ac:dyDescent="0.3">
      <c r="A44" s="6" t="s">
        <v>71</v>
      </c>
      <c r="B44" s="2" t="s">
        <v>73</v>
      </c>
      <c r="C44" s="2" t="s">
        <v>103</v>
      </c>
      <c r="D44" s="2" t="s">
        <v>124</v>
      </c>
      <c r="E44" s="1" t="s">
        <v>138</v>
      </c>
      <c r="F44" s="25" t="s">
        <v>190</v>
      </c>
      <c r="G44" s="1" t="s">
        <v>125</v>
      </c>
      <c r="H44" s="1" t="s">
        <v>126</v>
      </c>
      <c r="I44" s="1">
        <f t="shared" si="25"/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26"/>
        <v>0</v>
      </c>
      <c r="O44" s="1">
        <v>0</v>
      </c>
      <c r="P44" s="1">
        <v>0</v>
      </c>
      <c r="Q44" s="1">
        <v>0</v>
      </c>
      <c r="R44" s="1">
        <v>0</v>
      </c>
      <c r="S44" s="1"/>
    </row>
    <row r="45" spans="1:19" ht="166.5" thickBot="1" x14ac:dyDescent="0.3">
      <c r="A45" s="6" t="s">
        <v>72</v>
      </c>
      <c r="B45" s="2" t="s">
        <v>152</v>
      </c>
      <c r="C45" s="2" t="s">
        <v>104</v>
      </c>
      <c r="D45" s="2" t="s">
        <v>150</v>
      </c>
      <c r="E45" s="1" t="s">
        <v>153</v>
      </c>
      <c r="F45" s="2"/>
      <c r="G45" s="1" t="s">
        <v>166</v>
      </c>
      <c r="H45" s="1" t="s">
        <v>126</v>
      </c>
      <c r="I45" s="1">
        <f t="shared" si="25"/>
        <v>0</v>
      </c>
      <c r="J45" s="1">
        <v>0</v>
      </c>
      <c r="K45" s="1">
        <v>0</v>
      </c>
      <c r="L45" s="1">
        <v>0</v>
      </c>
      <c r="M45" s="1">
        <v>0</v>
      </c>
      <c r="N45" s="1">
        <f t="shared" si="26"/>
        <v>0</v>
      </c>
      <c r="O45" s="1">
        <v>0</v>
      </c>
      <c r="P45" s="1">
        <v>0</v>
      </c>
      <c r="Q45" s="1">
        <v>0</v>
      </c>
      <c r="R45" s="1">
        <v>0</v>
      </c>
      <c r="S45" s="1"/>
    </row>
    <row r="46" spans="1:19" ht="25.5" x14ac:dyDescent="0.25">
      <c r="A46" s="65" t="s">
        <v>27</v>
      </c>
      <c r="B46" s="8" t="s">
        <v>28</v>
      </c>
      <c r="C46" s="8"/>
      <c r="D46" s="61" t="s">
        <v>30</v>
      </c>
      <c r="E46" s="61" t="s">
        <v>30</v>
      </c>
      <c r="F46" s="61" t="s">
        <v>30</v>
      </c>
      <c r="G46" s="61" t="s">
        <v>30</v>
      </c>
      <c r="H46" s="61" t="s">
        <v>30</v>
      </c>
      <c r="I46" s="77">
        <f>SUM(I48:I52)</f>
        <v>38200.9</v>
      </c>
      <c r="J46" s="77">
        <f t="shared" ref="J46:L46" si="30">SUM(J48:J52)</f>
        <v>0</v>
      </c>
      <c r="K46" s="77">
        <f t="shared" si="30"/>
        <v>348.2</v>
      </c>
      <c r="L46" s="77">
        <f t="shared" si="30"/>
        <v>352.7</v>
      </c>
      <c r="M46" s="77">
        <f>SUM(M48:M52)</f>
        <v>37500</v>
      </c>
      <c r="N46" s="77">
        <f>SUM(N48:N52)</f>
        <v>9000</v>
      </c>
      <c r="O46" s="77">
        <f t="shared" ref="O46:Q46" si="31">SUM(O48:O52)</f>
        <v>0</v>
      </c>
      <c r="P46" s="77">
        <f t="shared" si="31"/>
        <v>0</v>
      </c>
      <c r="Q46" s="77">
        <f t="shared" si="31"/>
        <v>0</v>
      </c>
      <c r="R46" s="77">
        <f>SUM(R48:R52)</f>
        <v>9000</v>
      </c>
      <c r="S46" s="61" t="s">
        <v>17</v>
      </c>
    </row>
    <row r="47" spans="1:19" ht="15.75" thickBot="1" x14ac:dyDescent="0.3">
      <c r="A47" s="82"/>
      <c r="B47" s="2" t="s">
        <v>29</v>
      </c>
      <c r="C47" s="2"/>
      <c r="D47" s="79"/>
      <c r="E47" s="79"/>
      <c r="F47" s="79"/>
      <c r="G47" s="79"/>
      <c r="H47" s="79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9"/>
    </row>
    <row r="48" spans="1:19" ht="38.25" x14ac:dyDescent="0.25">
      <c r="A48" s="65" t="s">
        <v>31</v>
      </c>
      <c r="B48" s="65"/>
      <c r="C48" s="8" t="s">
        <v>32</v>
      </c>
      <c r="D48" s="8"/>
      <c r="E48" s="61" t="s">
        <v>30</v>
      </c>
      <c r="F48" s="61" t="s">
        <v>30</v>
      </c>
      <c r="G48" s="61" t="s">
        <v>30</v>
      </c>
      <c r="H48" s="61" t="s">
        <v>30</v>
      </c>
      <c r="I48" s="77">
        <f>SUM(J48:M49)</f>
        <v>10</v>
      </c>
      <c r="J48" s="80">
        <f>J30</f>
        <v>0</v>
      </c>
      <c r="K48" s="80">
        <f>K30</f>
        <v>0</v>
      </c>
      <c r="L48" s="80">
        <f>L30</f>
        <v>10</v>
      </c>
      <c r="M48" s="80">
        <f>M30</f>
        <v>0</v>
      </c>
      <c r="N48" s="77">
        <f>SUM(O48:R49)</f>
        <v>0</v>
      </c>
      <c r="O48" s="80">
        <f>O30</f>
        <v>0</v>
      </c>
      <c r="P48" s="80">
        <f>P30</f>
        <v>0</v>
      </c>
      <c r="Q48" s="80">
        <f>Q30</f>
        <v>0</v>
      </c>
      <c r="R48" s="80">
        <f>R30</f>
        <v>0</v>
      </c>
      <c r="S48" s="61" t="s">
        <v>17</v>
      </c>
    </row>
    <row r="49" spans="1:19" ht="77.25" thickBot="1" x14ac:dyDescent="0.3">
      <c r="A49" s="82"/>
      <c r="B49" s="82"/>
      <c r="C49" s="2" t="s">
        <v>74</v>
      </c>
      <c r="D49" s="2"/>
      <c r="E49" s="79"/>
      <c r="F49" s="79"/>
      <c r="G49" s="79"/>
      <c r="H49" s="79"/>
      <c r="I49" s="78"/>
      <c r="J49" s="81"/>
      <c r="K49" s="81"/>
      <c r="L49" s="81"/>
      <c r="M49" s="81"/>
      <c r="N49" s="78"/>
      <c r="O49" s="81"/>
      <c r="P49" s="81"/>
      <c r="Q49" s="81"/>
      <c r="R49" s="81"/>
      <c r="S49" s="79"/>
    </row>
    <row r="50" spans="1:19" ht="77.25" thickBot="1" x14ac:dyDescent="0.3">
      <c r="A50" s="6" t="s">
        <v>33</v>
      </c>
      <c r="B50" s="2"/>
      <c r="C50" s="2" t="s">
        <v>75</v>
      </c>
      <c r="D50" s="2"/>
      <c r="E50" s="1" t="s">
        <v>30</v>
      </c>
      <c r="F50" s="1" t="s">
        <v>30</v>
      </c>
      <c r="G50" s="1" t="s">
        <v>30</v>
      </c>
      <c r="H50" s="1" t="s">
        <v>30</v>
      </c>
      <c r="I50" s="24">
        <f>SUM(J50:M50)</f>
        <v>2.9</v>
      </c>
      <c r="J50" s="23">
        <f t="shared" ref="J50:K50" si="32">J42</f>
        <v>0</v>
      </c>
      <c r="K50" s="23">
        <f t="shared" si="32"/>
        <v>0</v>
      </c>
      <c r="L50" s="23">
        <f>L42</f>
        <v>2.9</v>
      </c>
      <c r="M50" s="23">
        <f>M42</f>
        <v>0</v>
      </c>
      <c r="N50" s="24">
        <f>SUM(O50:R50)</f>
        <v>0</v>
      </c>
      <c r="O50" s="23">
        <f t="shared" ref="O50:P50" si="33">O42</f>
        <v>0</v>
      </c>
      <c r="P50" s="23">
        <f t="shared" si="33"/>
        <v>0</v>
      </c>
      <c r="Q50" s="23">
        <f>Q42</f>
        <v>0</v>
      </c>
      <c r="R50" s="23">
        <f>R42</f>
        <v>0</v>
      </c>
      <c r="S50" s="1" t="s">
        <v>17</v>
      </c>
    </row>
    <row r="51" spans="1:19" ht="64.5" thickBot="1" x14ac:dyDescent="0.3">
      <c r="A51" s="9" t="s">
        <v>34</v>
      </c>
      <c r="B51" s="2"/>
      <c r="C51" s="2" t="s">
        <v>76</v>
      </c>
      <c r="D51" s="2"/>
      <c r="E51" s="1" t="s">
        <v>30</v>
      </c>
      <c r="F51" s="1" t="s">
        <v>30</v>
      </c>
      <c r="G51" s="1" t="s">
        <v>30</v>
      </c>
      <c r="H51" s="1" t="s">
        <v>30</v>
      </c>
      <c r="I51" s="24">
        <f>SUM(J51:M51)</f>
        <v>688</v>
      </c>
      <c r="J51" s="23">
        <f t="shared" ref="J51:K51" si="34">J14+J15</f>
        <v>0</v>
      </c>
      <c r="K51" s="23">
        <f t="shared" si="34"/>
        <v>348.2</v>
      </c>
      <c r="L51" s="23">
        <f>L14+L15</f>
        <v>339.8</v>
      </c>
      <c r="M51" s="23">
        <f>M14+M15</f>
        <v>0</v>
      </c>
      <c r="N51" s="24">
        <f>SUM(O51:R51)</f>
        <v>0</v>
      </c>
      <c r="O51" s="23">
        <f t="shared" ref="O51:P51" si="35">O14+O15</f>
        <v>0</v>
      </c>
      <c r="P51" s="23">
        <f t="shared" si="35"/>
        <v>0</v>
      </c>
      <c r="Q51" s="23">
        <f>Q14+Q15</f>
        <v>0</v>
      </c>
      <c r="R51" s="23">
        <f>R14+R15</f>
        <v>0</v>
      </c>
      <c r="S51" s="1" t="s">
        <v>17</v>
      </c>
    </row>
    <row r="52" spans="1:19" ht="141" thickBot="1" x14ac:dyDescent="0.3">
      <c r="A52" s="9" t="s">
        <v>35</v>
      </c>
      <c r="B52" s="2"/>
      <c r="C52" s="2" t="s">
        <v>77</v>
      </c>
      <c r="D52" s="2"/>
      <c r="E52" s="1" t="s">
        <v>30</v>
      </c>
      <c r="F52" s="1" t="s">
        <v>30</v>
      </c>
      <c r="G52" s="1" t="s">
        <v>30</v>
      </c>
      <c r="H52" s="1" t="s">
        <v>30</v>
      </c>
      <c r="I52" s="24">
        <f>SUM(J52:M52)</f>
        <v>37500</v>
      </c>
      <c r="J52" s="24">
        <f t="shared" ref="J52:L52" si="36">J22</f>
        <v>0</v>
      </c>
      <c r="K52" s="24">
        <f t="shared" si="36"/>
        <v>0</v>
      </c>
      <c r="L52" s="24">
        <f t="shared" si="36"/>
        <v>0</v>
      </c>
      <c r="M52" s="24">
        <f>M22</f>
        <v>37500</v>
      </c>
      <c r="N52" s="24">
        <f>SUM(O52:R52)</f>
        <v>9000</v>
      </c>
      <c r="O52" s="24">
        <f t="shared" ref="O52:Q52" si="37">O22</f>
        <v>0</v>
      </c>
      <c r="P52" s="24">
        <f t="shared" si="37"/>
        <v>0</v>
      </c>
      <c r="Q52" s="24">
        <f t="shared" si="37"/>
        <v>0</v>
      </c>
      <c r="R52" s="24">
        <f>R22</f>
        <v>9000</v>
      </c>
      <c r="S52" s="1" t="s">
        <v>17</v>
      </c>
    </row>
  </sheetData>
  <mergeCells count="95">
    <mergeCell ref="I35:I36"/>
    <mergeCell ref="S35:S36"/>
    <mergeCell ref="R35:R36"/>
    <mergeCell ref="Q35:Q36"/>
    <mergeCell ref="P35:P36"/>
    <mergeCell ref="J35:J36"/>
    <mergeCell ref="K35:K36"/>
    <mergeCell ref="L35:L36"/>
    <mergeCell ref="M35:M36"/>
    <mergeCell ref="N35:N36"/>
    <mergeCell ref="O35:O36"/>
    <mergeCell ref="A42:A43"/>
    <mergeCell ref="E42:E43"/>
    <mergeCell ref="B39:H39"/>
    <mergeCell ref="F35:F36"/>
    <mergeCell ref="A35:A36"/>
    <mergeCell ref="B35:B36"/>
    <mergeCell ref="C35:C36"/>
    <mergeCell ref="D35:D36"/>
    <mergeCell ref="O46:O47"/>
    <mergeCell ref="P46:P47"/>
    <mergeCell ref="A46:A47"/>
    <mergeCell ref="D46:D47"/>
    <mergeCell ref="E46:E47"/>
    <mergeCell ref="F46:F47"/>
    <mergeCell ref="G46:G47"/>
    <mergeCell ref="I46:I47"/>
    <mergeCell ref="J46:J47"/>
    <mergeCell ref="K46:K47"/>
    <mergeCell ref="L46:L47"/>
    <mergeCell ref="M46:M47"/>
    <mergeCell ref="B11:H11"/>
    <mergeCell ref="B18:H18"/>
    <mergeCell ref="H46:H47"/>
    <mergeCell ref="G7:H7"/>
    <mergeCell ref="E7:F7"/>
    <mergeCell ref="B42:B43"/>
    <mergeCell ref="E35:E36"/>
    <mergeCell ref="G35:G36"/>
    <mergeCell ref="H35:H36"/>
    <mergeCell ref="A10:H10"/>
    <mergeCell ref="A48:A49"/>
    <mergeCell ref="B48:B49"/>
    <mergeCell ref="E48:E49"/>
    <mergeCell ref="F48:F49"/>
    <mergeCell ref="G48:G49"/>
    <mergeCell ref="Q46:Q47"/>
    <mergeCell ref="R46:R47"/>
    <mergeCell ref="S46:S47"/>
    <mergeCell ref="S48:S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N46:N47"/>
    <mergeCell ref="A3:S3"/>
    <mergeCell ref="A4:S4"/>
    <mergeCell ref="A5:S5"/>
    <mergeCell ref="A7:A8"/>
    <mergeCell ref="B7:B8"/>
    <mergeCell ref="D7:D8"/>
    <mergeCell ref="I7:M7"/>
    <mergeCell ref="N7:R7"/>
    <mergeCell ref="A30:A31"/>
    <mergeCell ref="B30:B31"/>
    <mergeCell ref="D30:D31"/>
    <mergeCell ref="E30:E31"/>
    <mergeCell ref="S7:S8"/>
    <mergeCell ref="C7:C8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P26:P27"/>
    <mergeCell ref="Q26:Q27"/>
    <mergeCell ref="R26:R27"/>
    <mergeCell ref="S26:S27"/>
    <mergeCell ref="K26:K27"/>
    <mergeCell ref="L26:L27"/>
    <mergeCell ref="M26:M27"/>
    <mergeCell ref="N26:N27"/>
    <mergeCell ref="O26:O27"/>
  </mergeCells>
  <pageMargins left="0.31496062992125984" right="0.31496062992125984" top="0.74803149606299213" bottom="0.35433070866141736" header="0.31496062992125984" footer="0.31496062992125984"/>
  <pageSetup paperSize="9" scale="43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10</vt:lpstr>
      <vt:lpstr>Лист3</vt:lpstr>
      <vt:lpstr>'Приложение 10'!Заголовки_для_печати</vt:lpstr>
      <vt:lpstr>'Приложение 10'!Область_печати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2020-11-17T09:09:43Z</dcterms:modified>
</cp:coreProperties>
</file>