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Приложение 10" sheetId="2" r:id="rId1"/>
    <sheet name="Лист3" sheetId="3" r:id="rId2"/>
  </sheets>
  <definedNames>
    <definedName name="_xlnm.Print_Titles" localSheetId="0">'Приложение 10'!$7:$8</definedName>
    <definedName name="_xlnm.Print_Area" localSheetId="0">'Приложение 10'!$A$1:$S$51</definedName>
  </definedNames>
  <calcPr calcId="144525"/>
</workbook>
</file>

<file path=xl/calcChain.xml><?xml version="1.0" encoding="utf-8"?>
<calcChain xmlns="http://schemas.openxmlformats.org/spreadsheetml/2006/main">
  <c r="N20" i="2" l="1"/>
  <c r="I20" i="2"/>
  <c r="I21" i="2"/>
  <c r="N21" i="2"/>
  <c r="I23" i="2"/>
  <c r="N23" i="2"/>
  <c r="I24" i="2"/>
  <c r="N24" i="2"/>
  <c r="I30" i="2"/>
  <c r="N30" i="2"/>
  <c r="I31" i="2"/>
  <c r="N31" i="2"/>
  <c r="I32" i="2"/>
  <c r="N32" i="2"/>
  <c r="I26" i="2"/>
  <c r="N26" i="2"/>
  <c r="I25" i="2"/>
  <c r="N25" i="2"/>
  <c r="I33" i="2"/>
  <c r="N33" i="2"/>
  <c r="I35" i="2"/>
  <c r="N35" i="2"/>
  <c r="I36" i="2"/>
  <c r="N36" i="2"/>
  <c r="I38" i="2"/>
  <c r="N38" i="2"/>
  <c r="R46" i="2" l="1"/>
  <c r="Q46" i="2"/>
  <c r="P46" i="2"/>
  <c r="O46" i="2"/>
  <c r="J46" i="2"/>
  <c r="K46" i="2"/>
  <c r="L46" i="2"/>
  <c r="M46" i="2"/>
  <c r="R48" i="2"/>
  <c r="Q48" i="2"/>
  <c r="P48" i="2"/>
  <c r="O48" i="2"/>
  <c r="R49" i="2"/>
  <c r="Q49" i="2"/>
  <c r="P49" i="2"/>
  <c r="O49" i="2"/>
  <c r="R50" i="2"/>
  <c r="Q50" i="2"/>
  <c r="P50" i="2"/>
  <c r="O50" i="2"/>
  <c r="M50" i="2"/>
  <c r="J48" i="2"/>
  <c r="K48" i="2"/>
  <c r="M48" i="2"/>
  <c r="J49" i="2"/>
  <c r="K49" i="2"/>
  <c r="M49" i="2"/>
  <c r="L49" i="2"/>
  <c r="R39" i="2"/>
  <c r="Q39" i="2"/>
  <c r="Q37" i="2" s="1"/>
  <c r="P39" i="2"/>
  <c r="P37" i="2" s="1"/>
  <c r="O39" i="2"/>
  <c r="J39" i="2"/>
  <c r="J37" i="2" s="1"/>
  <c r="K39" i="2"/>
  <c r="K37" i="2" s="1"/>
  <c r="M39" i="2"/>
  <c r="M37" i="2" s="1"/>
  <c r="L39" i="2"/>
  <c r="L37" i="2" s="1"/>
  <c r="Q12" i="2"/>
  <c r="Q11" i="2" s="1"/>
  <c r="R12" i="2"/>
  <c r="R11" i="2" s="1"/>
  <c r="P12" i="2"/>
  <c r="P11" i="2" s="1"/>
  <c r="O12" i="2"/>
  <c r="O11" i="2" s="1"/>
  <c r="J12" i="2"/>
  <c r="J11" i="2" s="1"/>
  <c r="K12" i="2"/>
  <c r="K11" i="2" s="1"/>
  <c r="M12" i="2"/>
  <c r="M11" i="2" s="1"/>
  <c r="L12" i="2"/>
  <c r="L11" i="2" s="1"/>
  <c r="N15" i="2"/>
  <c r="I15" i="2"/>
  <c r="N11" i="2" l="1"/>
  <c r="N46" i="2"/>
  <c r="I11" i="2"/>
  <c r="I37" i="2"/>
  <c r="N50" i="2"/>
  <c r="N12" i="2"/>
  <c r="N39" i="2"/>
  <c r="O37" i="2"/>
  <c r="M44" i="2"/>
  <c r="O44" i="2"/>
  <c r="N48" i="2"/>
  <c r="Q44" i="2"/>
  <c r="R44" i="2"/>
  <c r="P44" i="2"/>
  <c r="N49" i="2"/>
  <c r="I46" i="2"/>
  <c r="I39" i="2"/>
  <c r="N37" i="2" l="1"/>
  <c r="N44" i="2"/>
  <c r="R28" i="2"/>
  <c r="Q28" i="2"/>
  <c r="P28" i="2"/>
  <c r="O28" i="2"/>
  <c r="J28" i="2"/>
  <c r="K28" i="2"/>
  <c r="M28" i="2"/>
  <c r="L28" i="2"/>
  <c r="R19" i="2"/>
  <c r="R18" i="2" s="1"/>
  <c r="R10" i="2" s="1"/>
  <c r="Q19" i="2"/>
  <c r="Q18" i="2" s="1"/>
  <c r="Q10" i="2" s="1"/>
  <c r="P19" i="2"/>
  <c r="P18" i="2" s="1"/>
  <c r="P10" i="2" s="1"/>
  <c r="O19" i="2"/>
  <c r="O18" i="2" s="1"/>
  <c r="N18" i="2" s="1"/>
  <c r="J19" i="2"/>
  <c r="J18" i="2" s="1"/>
  <c r="K19" i="2"/>
  <c r="K18" i="2" s="1"/>
  <c r="K10" i="2" s="1"/>
  <c r="L19" i="2"/>
  <c r="M19" i="2"/>
  <c r="M18" i="2" s="1"/>
  <c r="M10" i="2" s="1"/>
  <c r="I12" i="2"/>
  <c r="M13" i="2"/>
  <c r="N10" i="2" l="1"/>
  <c r="O10" i="2"/>
  <c r="J10" i="2"/>
  <c r="L18" i="2"/>
  <c r="L10" i="2" s="1"/>
  <c r="I18" i="2" l="1"/>
  <c r="I10" i="2" s="1"/>
  <c r="N41" i="2"/>
  <c r="I41" i="2"/>
  <c r="J50" i="2" l="1"/>
  <c r="K50" i="2"/>
  <c r="L50" i="2"/>
  <c r="L48" i="2"/>
  <c r="I50" i="2" l="1"/>
  <c r="I48" i="2"/>
  <c r="I49" i="2"/>
  <c r="J44" i="2"/>
  <c r="K44" i="2"/>
  <c r="L44" i="2"/>
  <c r="N43" i="2"/>
  <c r="I43" i="2"/>
  <c r="N42" i="2"/>
  <c r="I42" i="2"/>
  <c r="N34" i="2"/>
  <c r="I34" i="2"/>
  <c r="N28" i="2"/>
  <c r="I28" i="2"/>
  <c r="N27" i="2"/>
  <c r="I27" i="2"/>
  <c r="N19" i="2"/>
  <c r="I19" i="2"/>
  <c r="N17" i="2"/>
  <c r="I17" i="2"/>
  <c r="N16" i="2"/>
  <c r="I16" i="2"/>
  <c r="N13" i="2"/>
  <c r="I13" i="2"/>
  <c r="N29" i="2"/>
  <c r="I29" i="2"/>
  <c r="I44" i="2" l="1"/>
  <c r="I22" i="2"/>
  <c r="N22" i="2"/>
  <c r="I14" i="2" l="1"/>
  <c r="N14" i="2"/>
  <c r="I40" i="2" l="1"/>
  <c r="N40" i="2"/>
</calcChain>
</file>

<file path=xl/sharedStrings.xml><?xml version="1.0" encoding="utf-8"?>
<sst xmlns="http://schemas.openxmlformats.org/spreadsheetml/2006/main" count="304" uniqueCount="209">
  <si>
    <t>всего</t>
  </si>
  <si>
    <t>областной бюджет</t>
  </si>
  <si>
    <t>внебюджетные источники</t>
  </si>
  <si>
    <t>1.2.</t>
  </si>
  <si>
    <t>Подпрограмма № 1 «Создание благоприятных условий для привлечения инвестиций в город Новошахтинск»</t>
  </si>
  <si>
    <t>Подпрограмма № 2 «Развитие 
субъектов малого и среднего предпринимательства города Новошахтинска»</t>
  </si>
  <si>
    <t>Подпрограмма № 3 «Защита прав потребителей в городе Новошахтинске»</t>
  </si>
  <si>
    <t xml:space="preserve">СВЕДЕНИЯ </t>
  </si>
  <si>
    <t>тыс. руб.</t>
  </si>
  <si>
    <t>фактический срок реализации</t>
  </si>
  <si>
    <t>Исполнено (кассовые расходы)</t>
  </si>
  <si>
    <t>запланированные</t>
  </si>
  <si>
    <t>достигнутые</t>
  </si>
  <si>
    <t>начала</t>
  </si>
  <si>
    <t>окончания</t>
  </si>
  <si>
    <t>Федеральный бюджет</t>
  </si>
  <si>
    <t>Бюджет города</t>
  </si>
  <si>
    <t>Х</t>
  </si>
  <si>
    <t xml:space="preserve">1.1.   </t>
  </si>
  <si>
    <t xml:space="preserve">1.1.1. </t>
  </si>
  <si>
    <t xml:space="preserve">1.1.2. </t>
  </si>
  <si>
    <t>2.1.</t>
  </si>
  <si>
    <t>2.1.1.</t>
  </si>
  <si>
    <t>2.1.2.</t>
  </si>
  <si>
    <t>2.2.</t>
  </si>
  <si>
    <t>2.2.1.</t>
  </si>
  <si>
    <t>2.2.2.</t>
  </si>
  <si>
    <t>2.3.</t>
  </si>
  <si>
    <t>Итого по муниципальной</t>
  </si>
  <si>
    <t>программе</t>
  </si>
  <si>
    <t>X</t>
  </si>
  <si>
    <t>2.3.1.</t>
  </si>
  <si>
    <t>ответственный исполнитель муниципальной</t>
  </si>
  <si>
    <t>2.3.2.</t>
  </si>
  <si>
    <t>2.3.3.</t>
  </si>
  <si>
    <t>2.3.4.</t>
  </si>
  <si>
    <t>Объемы неосвоенных средств и причины их неосвоения. Анализ последствий нереализации (реализации не в полном объеме) основных мероприятий и мероприятий</t>
  </si>
  <si>
    <t>№ п/п</t>
  </si>
  <si>
    <t>Наименование основного мероприятия, мероприятия муниципальной программы</t>
  </si>
  <si>
    <t>Контрольное событие программы</t>
  </si>
  <si>
    <t>Результаты реализации (краткое описание)</t>
  </si>
  <si>
    <t>3.1.</t>
  </si>
  <si>
    <t>3.2.</t>
  </si>
  <si>
    <t>3.2.1.</t>
  </si>
  <si>
    <t>ОМ. Создание благоприятной для инвестиций административной среды на территории города</t>
  </si>
  <si>
    <t>М. Развитие инвестиционной деятельности на территории города</t>
  </si>
  <si>
    <t>М. Мониторинг и сопровождение документов территориального планирования и градостроительного зонирования</t>
  </si>
  <si>
    <t xml:space="preserve">ОМ. Анализ конкурентной среды </t>
  </si>
  <si>
    <t>1.2.1.</t>
  </si>
  <si>
    <t>2.1.3.</t>
  </si>
  <si>
    <t xml:space="preserve">М. Предоставление займов СМСП НОМКК «НМФПМП» </t>
  </si>
  <si>
    <t xml:space="preserve">М. Расширение доступа СМСП к рынку государственных (муниципальных) закупок, в том числе с использованием регионального портала закупок малого объема         </t>
  </si>
  <si>
    <t>обеспечение СМСП финансовыми ресурсами</t>
  </si>
  <si>
    <t xml:space="preserve">ОМ. Содействие в расширении деловых контактов, бизнеса и поиске потенциальных партнеров </t>
  </si>
  <si>
    <t>Расширение информационного поля для СМСП</t>
  </si>
  <si>
    <t>М. Организация и проведение городских выставок товаропроиз-водителей; ярмарок с участием СМСП</t>
  </si>
  <si>
    <t>2.2.3.</t>
  </si>
  <si>
    <t>выявление, решение проблем, устранение барьеров на пути развития малого и среднего предпринимательства</t>
  </si>
  <si>
    <t>2.2.4.</t>
  </si>
  <si>
    <t>разработка инвестиционного паспорта города; актуализация банка данных инвестиционных площадок; стимулирование развития инвестиционных механизмов муниципально-частного партнёрства; интегрирование информации об инвестиционных возможностях города (сайт, социальные сети, средства массовой информации города (далее – СМИ города); интегрирование информации об инвестиционных возможностях города (сайт, социальные сети, средства массовой информации города (далее – СМИ города); представление инвестиционных возможностей города и предприятий на выставочно-ярмарочных мероприятиях и форумах</t>
  </si>
  <si>
    <t>ОМ. Пропаганда и популяризация предпринимательской деятельности</t>
  </si>
  <si>
    <t xml:space="preserve">Формирование, пропаганда положительного имиджа, стимулирование интереса к осуществлению предприни-мательской деятельности </t>
  </si>
  <si>
    <t>расширение доступа СМСП к образовательным услугам</t>
  </si>
  <si>
    <t>2.4.</t>
  </si>
  <si>
    <t>2.4.1.</t>
  </si>
  <si>
    <t>2.4.2.</t>
  </si>
  <si>
    <t>2.4.3.</t>
  </si>
  <si>
    <t>расширение доступа СМСП к консультационным услугам</t>
  </si>
  <si>
    <t>ОМ. Укрепление системы защиты прав потребителей на территории города</t>
  </si>
  <si>
    <t xml:space="preserve">Формирование эффективной и доступной системы обеспечения защиты прав потребителей посредством работы телефонов горячей линии, консультирования специалистами администрации города, приема жалоб потребителей в МФЦ </t>
  </si>
  <si>
    <t>М. Проведение конкурсов, викто-рин по направлению «Защита прав потребителей» среди граждан города, обучающихся образовательных организаций города</t>
  </si>
  <si>
    <t>3.3.</t>
  </si>
  <si>
    <t>3.3.1.</t>
  </si>
  <si>
    <t>ОМ. Профилактика правонарушений в сфере защиты прав потребителей</t>
  </si>
  <si>
    <t xml:space="preserve"> программы - Отдел развития предпринимательства и инвестиций Администрации города</t>
  </si>
  <si>
    <t>соисполнитель 1 Отдел потребительского рынка Администрации города</t>
  </si>
  <si>
    <t xml:space="preserve">участник 1 Отдел главного архитектора Администрации города </t>
  </si>
  <si>
    <t xml:space="preserve">участник 2 Некоммерческая организация – микрокредитная компания «Новошахтинский муниципальный фонд поддержки малого предпринимательства» </t>
  </si>
  <si>
    <t>Ответственный за исполнение</t>
  </si>
  <si>
    <t>Ежемесячное проведение заседаний Совета по инвестициям при Админи-страции города Новошахтинска</t>
  </si>
  <si>
    <t>Конопляник Л.О.; Бобрицкая А.И.</t>
  </si>
  <si>
    <t xml:space="preserve">Создание и ведение официальных стра-ниц в социальных сетях;
ежеквартальное раз-мещение информации об инвестиционных возможностях города в средствах массовой информации (далее – СМИ города)
</t>
  </si>
  <si>
    <t>Бобрицкая А.И.</t>
  </si>
  <si>
    <t>Конопляник Л.О.</t>
  </si>
  <si>
    <t>Проведение оценки регулирующего воздействия проек-тов нормативных правовых актов и экспертизы норма-тивных правовых актов города, регу-лирующих отноше-ния в сфере пред-принимательской и инвестиционной деятельности</t>
  </si>
  <si>
    <t>Информирование и консультирование СМСП о реализуе-мых программах поддержки</t>
  </si>
  <si>
    <t>Оказание консуль-таций</t>
  </si>
  <si>
    <t>расширение рынка продаж производимой СМСП продукции</t>
  </si>
  <si>
    <t>повышение информированности СМСП о государственных поддержках</t>
  </si>
  <si>
    <t>Кузнецова Л.В.</t>
  </si>
  <si>
    <t>Заключение договора о предоставлении займа</t>
  </si>
  <si>
    <t xml:space="preserve">Информирование СМСП о проводи-мых мероприятиях </t>
  </si>
  <si>
    <t xml:space="preserve">Галиулин Р.Ш.;
Филиппенко А.Ю.
</t>
  </si>
  <si>
    <t>Конопляник Л.О.;</t>
  </si>
  <si>
    <t>Ежеквартальное проведение заседа-ний</t>
  </si>
  <si>
    <t>СМИ города</t>
  </si>
  <si>
    <t>Формирование по-ложительного ими-джа СМСП</t>
  </si>
  <si>
    <t>Размещение материалов в СМИ городак</t>
  </si>
  <si>
    <t>Оказание консуль-тационной помощи потребителям</t>
  </si>
  <si>
    <t xml:space="preserve">стимулирование граждан города к изучению и применению потребительских прав;
увеличение количества участников конкурсов, викторин по направлению «Защита прав потребителей»
</t>
  </si>
  <si>
    <t>Проведение конкурса «Потребителей права нужно знать как дважды два»</t>
  </si>
  <si>
    <t xml:space="preserve">Конопляник Л.О.;
Свиридов А.С.;
Бахтинова Т.П.
Герасименко Н.А.;
Кузнецова И.В.;
Котова С.В. 
</t>
  </si>
  <si>
    <t>улучшение условий ведения бизнеса, рассмотрение проблем малого и среднего предпринимательства с целью поиска путей их решения</t>
  </si>
  <si>
    <t>Достижение основных направлений развития города</t>
  </si>
  <si>
    <t>Повышение информированности СМСП по основным вопросам, связанным с веде-нием предпринимательской деятельности</t>
  </si>
  <si>
    <t>Информирование СМСП об обучаю-щих программах и Платформе знаний и сервисов для бизнеса</t>
  </si>
  <si>
    <t>Информирование СМСП о возможностях работы Платформы знаний и сервисов для бизнеса и портала «Бизнес-навигатор МСП»</t>
  </si>
  <si>
    <t xml:space="preserve">ОМ. Организационное и информационно-консультационное обеспечение субъектов малого и среднего предпринимательства (далее – СМСП) о реализуемых программах поддержки СМСП </t>
  </si>
  <si>
    <t>Организация информационно-консультационных услуг; обеспечение беспрепятственного доступа СМСП к ин-формации о реализации федеральных и региональных программ; увеличение количества участников регионального портала закупок малого объема из числа СМСП</t>
  </si>
  <si>
    <t>М. Консультирование СМСП по вопросам оказания государственной поддержки в целях развития предпринимательской деятельности</t>
  </si>
  <si>
    <t xml:space="preserve">Карасева М.А.;
муниципальные и иные заказчики
</t>
  </si>
  <si>
    <t>Проведение город-ских выставок товаропроизводителей, ярмарок и привлечение СМСП к участию</t>
  </si>
  <si>
    <t>Проведение личного приема СМСП. Участие в проведении городских мероприятий</t>
  </si>
  <si>
    <t xml:space="preserve">Конопляник Л.О.;
Карасева М.А. Кузнецова Л.В.
</t>
  </si>
  <si>
    <t>Проведение конкурса «Защита прав потребителей глазами молодого поколения»</t>
  </si>
  <si>
    <t xml:space="preserve">Размещение материалов в СМИ города. 
Проведение социо-логического опроса
</t>
  </si>
  <si>
    <t>январь</t>
  </si>
  <si>
    <t>декабрь</t>
  </si>
  <si>
    <t xml:space="preserve">повышение информированности, конкурентоспособности СМСП </t>
  </si>
  <si>
    <t>продвижение продукции местных товаропроизводителей</t>
  </si>
  <si>
    <t>Проведение конкурсов и привлечение СМСП к участию в конкурсах в сфере предприниматель-ства</t>
  </si>
  <si>
    <t>привлечение внимания общественности к предпринимательской деятельности</t>
  </si>
  <si>
    <t>Привлечение СМСП к участию в мероприятиях, проводимых в образовательных организациях</t>
  </si>
  <si>
    <t>подготовка профессиональных кадров для сферы малого и среднего бизнеса, повышение профессионализма руководителей и специалистов организаций инфраструктуры поддержки субъектов малого и среднего бизнеса; повышение конкурентоспособности за счет повышения компетентности предпринимателей</t>
  </si>
  <si>
    <t>Привлечение СМСП к участию в обучающих программах в рамках Губернаторской программы подготовки управ-ленческих кадров, в том числе в дистанционном формате</t>
  </si>
  <si>
    <t>ОМ. Просвещение и популяризация вопросов защиты прав потребителей</t>
  </si>
  <si>
    <t>Проведение еже-квартальных позна-вательных акций. Размещение материалов в СМИ города</t>
  </si>
  <si>
    <t xml:space="preserve">Привлечение внимания граждан города и обучающихся образовательных организаций  города к изучению потребительских прав.   
Разработка и издание для потребителей информационно-справочных материалов по вопросам защиты прав потребителей в различных сферах деятельности;
распространение информационных материалов по защите прав потребителей в местах массового скопления людей;
размещение материалов по вопросам защиты прав потребителей в средствах массовой информации (печатные, радио, видео, Интернет)
</t>
  </si>
  <si>
    <t xml:space="preserve">Предупреждение нарушения прав потребителей.
Повышение правовой грамотности хозяйствующих субъектов, работающих на потребительском рынке города, путем распространения и издания для предприятий информационных  материалов  по вопросам  обеспече-ния соблюдения защиты  прав в различных сферах деятельности.
Получение своевременной информации по актуальным проблемам сферы потреби-тельского законодательства путем проведения социологических опросов
</t>
  </si>
  <si>
    <t xml:space="preserve">Увеличение годового объема муниципальных закупок, приходящихся на контракты с СМСП, в том числе с использованием регионального портала закупок малого объема </t>
  </si>
  <si>
    <t>Проведение опросов представителей бизнеса для своевременного принятия управленческих решений по выявленным проблемам</t>
  </si>
  <si>
    <t>Ежегодное проведение опроса мнения представителей бизнеса о состоянии и развитии конкурентной среды на рынках товаров и услуг</t>
  </si>
  <si>
    <t>повышение качества регулирования за счет проведения оценки регулирующего воздействия проектов нормативных правовых актов города, экспертизы норма-тивных правовых актов города</t>
  </si>
  <si>
    <t>М. Организация участия СМСП в ярмарках, выставках, конференциях, семинарах, круглых столах, мастер-классах, тренингах по вопросам развития малого и среднего предпринимательства</t>
  </si>
  <si>
    <t>Привлечение СМСП к участию в ярмарках, выставках, конференциях, семинарах, круглых столах, мастер-классах, тренингах по вопросам развития малого и среднего предпри-нимательства</t>
  </si>
  <si>
    <t xml:space="preserve">январь </t>
  </si>
  <si>
    <t xml:space="preserve">Конопляник Л.О.
</t>
  </si>
  <si>
    <t>повышение интереса населения к предпринимательской деятельности и вовлечение молодежи и студенчества в предпринимательскую деятельность</t>
  </si>
  <si>
    <t>подготовка профессиональных кадров для сферы малого и среднего бизнеса, повышение профессионализма руководителей и специалистов организаций СМСП</t>
  </si>
  <si>
    <t>Привлечение СМСП к участию в обучающих программах повышения квали-фикации, включая дистанционный формат обучения</t>
  </si>
  <si>
    <t>Проведение конкурса среди предприятий города</t>
  </si>
  <si>
    <t>М. Организация участия СМСП в обучающих программах повышения квалификации, включая ди-станционный формат обучения</t>
  </si>
  <si>
    <t>М. Проведение конкурсов, акций, викторин среди предприятий города по стимулированию к изучению и соблюдению потребительского законодательства</t>
  </si>
  <si>
    <t xml:space="preserve">стимулирование добросовестной конкуренции среди предприятий города;
привлечение внимания хозяйствующих субъектов, работающих на потребитель-ском рынке города, к соблюдению потребительского законодательства;
снижение социальной незащищенности потребителей города
</t>
  </si>
  <si>
    <t>Предусмотрено муниципальной программой на 2020 год реализации</t>
  </si>
  <si>
    <t>Приложение № 2</t>
  </si>
  <si>
    <t>Выполнение III этапа мониторинга и со-провождения дей-ствующих документов территориального планирования и градостроительного зонирования</t>
  </si>
  <si>
    <t xml:space="preserve">1.1.3. </t>
  </si>
  <si>
    <t>М. Выполнение проектов внесения изменений в генеральные планы, пра-вила землепользования и застройки городских округов,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(или) сведений о границах тер-риториальных зон в соот-ветствии с Градострои-тельным кодексом Рос-сийской Федерации</t>
  </si>
  <si>
    <t>подготовка коорди-натного описания территориальных зон, установленных правилами земле-пользования и за-стройки муници-пального образова-ния «Город Ново-шахтинск», с учетом функциональных зон и планируемым из-менением границ земель, установлен-ных Генеральным планом городского округа «Город Но-вошахтинск». Фор-мирование  и внесе-ние сведений в Еди-ный государствен-ный реестр недви-жимости: о границе населенного пункта, входящего в границы муниципального образования «Город Новошахтинск» (с категорией земель «земли населенных пунктов» и земель других категорий), и границах территори-альных зон для осу-ществления государ-ственного кадастро-вого учета</t>
  </si>
  <si>
    <t>отдел главного архитектора Администрации города</t>
  </si>
  <si>
    <t>достижение основных направлений развития города</t>
  </si>
  <si>
    <t>ПМ. Организация участия СМСП, в конференциях, форумах, семина-рах, круглых столах, мастер-классах, тренингах, проводимых в образовательных организациях города по вопросам, связанным с ведением и развитием предприни-мательской деятельности, повы-шением управленческих качеств и предпринимательской инициативы молодежи</t>
  </si>
  <si>
    <t>ПМ. Освещение в СМИ города, социальных сетях успешного опыта ведения предпринимательской деятельности</t>
  </si>
  <si>
    <t>апрель</t>
  </si>
  <si>
    <t>июнь</t>
  </si>
  <si>
    <t>октябрь</t>
  </si>
  <si>
    <t>ОМ. Создание условий для формирования нового поколения про-фессиональных предпринимателей</t>
  </si>
  <si>
    <t>М. Организация деятельности Совета по малому и среднему предпринимательству при Администрации города и межведом-ственной комиссии по снижению административных барьеров</t>
  </si>
  <si>
    <t xml:space="preserve">Конструктивное взаимодействие с потенциальными инвесторами; организация сопровождения и мониторинга инвестиционных проектов, имеющих социально-экономическое значение для развития города; осуществление работы Совета по инвестициям при Администрации города Новошахтинска; подготовка проектов соглашений, договоров о сотрудничестве, протоколов о наме-рениях сотрудничества с потенциальными инвесторами
</t>
  </si>
  <si>
    <t>Работы по мониторингу и сопровождения действующих документов территориального планирования и градостроительного зонирования, в рамках заключенных муниципальных контрактов, выполнены в полном объеме</t>
  </si>
  <si>
    <t>М. Повышение качества регуляторной среды</t>
  </si>
  <si>
    <t xml:space="preserve">М. Расширение взаимодействия общественных институтов в сфере предпринимательства с бизнес-сообществом, в том числе по вопросам защиты прав предприни-мателей            </t>
  </si>
  <si>
    <t>ПМ. Организация проведения конкурсов в сфере предприниматель-ства</t>
  </si>
  <si>
    <t>Конопляник Л.О.; 
Абрамичев Д.К.;
Сидоров И.М.</t>
  </si>
  <si>
    <t>ПМ. Организация участия в обучающих программах дополнительного профессионального образования руководителей и специалистов СМСП и организаций, образующих инфраструктуру поддержки СМСП, в рамках Губернаторской программы подготовки управленческих кадров, в том числе в дистанционном формате</t>
  </si>
  <si>
    <t xml:space="preserve">М. Организация участия в образовательной и информационно-маркетинговой поддержке начинающих предпринимателей, а также лиц, желающих создать собственное дело на базе Плат-формы знаний и сервисов для бизнеса и Портала  «Бизнес-навигатор МСП» </t>
  </si>
  <si>
    <t>Между Администрацией города и ООО "Гарантия" заключен муниципальный контракт на выполнение проекта внесения  изменений в правила землепользования и застройки муниципального образования "Город Новошахтинск" Ростовской области в части подготовки сведений о границах территориальных зон в соответствии с Градостроительным кодексом Российской Федерации, работы ведутся в соответствии с техническим заданием</t>
  </si>
  <si>
    <t>Муниципальная программа "Развитие Экономики"</t>
  </si>
  <si>
    <t xml:space="preserve">о выполнении основных мероприятий, приоритетных мероприятий и мероприятий муниципальной программы "Развитие Экономики" и </t>
  </si>
  <si>
    <t xml:space="preserve">В период с 08.06.2020 по 30.06.2020 проведен конкурс среди обучающиеся профессиональных образовательных организаций города в дистанционном формате. Победителю и призерам конкурса вручены дипломы и памятные подарки                                  </t>
  </si>
  <si>
    <t xml:space="preserve">За 9 месяцев 2020 года ОРВ проведена в отношении 20 проектов нормативных правовых актов. Проекты НПА рассматривались 14 участниками – представителями общественных организаций, предпринимательской и инвестиционной деятельности. В ходе публичных консультаций поступило 21 предложение, из которых 13 учтены. В результате приняты все 20 муниципальных правовых актов. 
В отчетном периоде проведена экспертиза действующих НПА, экспертизу прошли 4 НПА. В ходе публичных консультаций поступило 4 предложения, которые были учтены. 
</t>
  </si>
  <si>
    <t xml:space="preserve">Финансовая поддержка НКО МКК «НМФПМП» оказывается на постоянной основе по мере накопления денежных средств. За девять месяцев 2020 года НКО МКК "НМФПМП" выдано 12 займов на общую сумму 21,5 млн. руб. </t>
  </si>
  <si>
    <t>На официальных аккаунтах отдела развития предпринимательства и инвестиций Администрации города в соц. сетях Facebook, Instagram, Тwitter, Вконтакте размещено 36 публикаций о планируемых и проведенных мероприятиях. На официальном сайте Администрации города Новошахтинска в разделе "Экономика/малое и среднее предпринимательство" подраздел "Новости для бизнеса" на постоянной основе обновляется информацией о проводимых мероприятиях для субъектов МСП</t>
  </si>
  <si>
    <t>об исполнении плана реализации муниципальной программы "Развитие Экономики" за отчетный период январь -сентябрь 2020 г.</t>
  </si>
  <si>
    <t xml:space="preserve">За отчетный период заказчиками с использованием регионального портала закупок малого объема было заключено 874 контракта на общую сумму 87,6 млн. рублей.тыс. руб. или 14,8% от общего объема контрактов
</t>
  </si>
  <si>
    <t xml:space="preserve">Отделом развития предпринимательства и инвестиций Администрации города проведено 195 консультаций по вопросам открытия и ведения предпринимательской деятельности, а также по вопросам оказания государственной поддержки.
В рамках ведения рубрики «Деньги для бизнеса» в социальных сетях было размещено 40 публикаций. Из них 15 публикаций о льготном кредитовании АНО «РРАПП», девять – о льготных займах НКО «Гарантийный фонд РО», три – о финансовой поддержке НКО МКК «НМФПМП», семь – о льготных займах НКО «РФРП РО, 3 публикации о льготном кредитовании разработанные АНО «РРАПП» совместно с НКО «Гарантийный фонд РО», 4 публикации о льготной финансовой поддержке АО «РЛК РО», 3 публикации по программе господдержки, кредит на возобновлению деятельности.
Кроме того, информация о возможности и условиях получения финансовой поддержки размещается на официальном сайте Администрации города, а также публикуется в выпусках Новошахтинской городской общественно-политической газеты «Знамя шахтера». В отчетном периоде было размещено 16 новостных материалов и опубликовано 3 статьи о льготной финансовой поддержке субъектов МСП
</t>
  </si>
  <si>
    <t>За истекший период 2020 года проведены обучающие мероприятия: 
- 18.02.2020 в Администрации города совместно с РОО "ОПОРА РОССИИ" проведена бизнес-встреча "Самозанятые. Маркировка", участие в которой приняли представители ИФНС, ПФР, ПАО "Сбербанк", а также более 80 субъектов МСП;
- 25.02.2020 контрактной службой Администрации города проведен семинар по закупкам малого объема;                                 
- 26.02.2020 проведен семинар-совещание «Требования, предъявляемые к реализации табака и никотиносодержащей продукции в оптовой и розничной торговле, а также к использованию кальянов при оказании услуг общественного питания»;                                                                                                                                                                                                                    - 25.03.2020 состоялось совещание с руководителями предприятий общественного питания.
Кроме того, в условиях распространения новой коронавирусной инфекции COVID-19 бизнес-сообщество Новошахтинска приняло участие в обучающих онлайн-мероприятиях:
- 23.04.2020 в вебинаре "Информационный день" при организации АНО "Агентство поддержки инновационного развития", НКО "Гарантийный фонд РО";
- 07.05.2020 в ВКС под председательством Губернатора РО В.Ю. Голубева по поддержке бизнеса и минимизации негативных последствий от COVID 19;
- 07.05.2020 в вебинаре по антикризисным и действующим мерам поддержки АО "Корпорация МСП", АО "МСП Банк";
- 13.05.2020 в ВКС при организации ООО МСП "ОПОРА РОССИИ" об эффективности принятых мер поддержки субъектов МСП и механизмах по выходу бизнеса из режима самоизоляции;
- 26.05.2020-30.05.2020 в вебинарах в рамках "Недели предпринимательства" проводимых, АНО "РРАПП" (площадками центров "Мой бизнес");
- 04.06.2020 в онлайн-форуме "Новые вызовы. Новые решения" при организации Министерства экономического развития РО;
- 10.06.2020 в вебинаре о мерах поддержки бизнеса, проводимом АО "Корпорация "МСП";
- 11.06.2020 в совещании при председательстве Губернатора РО В.Ю. Голубева по вопросу «Мониторинг предоставления мер поддержки бизнесу в условиях распространения новой коронавирусной инфекции";
- 18.06.2020 совещании по мониторингу региональных мер поддержки граждан и бизнеса при председательстве Губернатора РО В.Ю. Голубева;
- 06.08.2020 в совещании АО «Корпорация «МСП» о специальных мерах подддержки федеральных институтов развития СМСП в сфере промышленности, в т.ч. об антикризисных мерах поддержки в условиях распространения коронавируса; 
- 11.08.2020  консультационный семинар для хозяйствующих субъектов и покупателей ювелирных магазинов  по основам законодательства в сфере защиты прав потребителей;
- 27.08.2020 в совещании АО «Корпорация «МСП» о специальных мерах поддержки федеральных институтов развития для субъектов малого и среднего бизнеса в сфере развития физической культуры и спорта;
- 10.09.2020 в Предпринимательском часе АО «Корпорация «МСП» для субъектов МСП в сфере промышленности;
- 15.09.2020 в совещании АО «Корпорация «МСП» о специальных мерах поддержки федеральных институтов развития для СМСП в строительной отрасли, в том числе об антикризисных мерах поддержки</t>
  </si>
  <si>
    <t>Проведено 3 совместных заседания межведомственной комиссии по снижению административных барьеров и Совета по малому и среднему предпринимательству при Администрации города (13.03.2020; 29.05.2020; 30.09.2020) в результате которых: 
- разработан туристический маршрут "Никто не забыт, ничто не забыто", 
- проведено широкое информирование субъектов МСП по вопросам получения финансовой и нефинансовой поддержки на всех уровнях, в том числе о мерах поддержки пострадавших отраслей в условиях распространения новой коронавирусной инфекции,
- в честь дня Российского предпринимательства благодарственными письмами награждены Галиулин Р.Ш., Филиппенко А.Ю. и Безус С.С.,
- проведено широкое информирование субъектов МСП об отмене с 01.01.2021 специального налогового режима ЕНВД</t>
  </si>
  <si>
    <t>В период с 23 по 25 мая 2020 года, в рамках Дня Российского предпринимательства проведена онлайн-викторина на знание различных сфер предпринимательской деятельности. Викторина проводилась на официальном аккаунте отдела развития предпринимательства и инвестиций Администрации города в социальной сети Instagram. Участниками стали 64 человека. Победителю вручен сертификат на комплексное обследование здоровья от партнера конкурса ООО «Семейный доктор»;
29.07.2020 организовано участие в конкурсе «Лидеры Дона», участие в котором приняло 113 человек.
24.08.2020 организовано участие в региональном этапе Всероссийского конкурса «Молодой предприниматель России» ИП Зборовский А.В., ИП Мустафаева А.С., ИП Василенко П.Г., ИП Колесников М.Н., ИП Войтенко В.А. 03.09.2020 лауреатами награждены ИП Зборовский А.В. в номинации «Социальное предпринимательство», ИП Войтенко В.А. в номинации «Сельскохозяйственное предпринимательство»</t>
  </si>
  <si>
    <t>В период с 02.03.2020 по 15.03.2020 проведен городской конкурс «Лучшее предприятие бытового обслуживания» среди юридических лиц независимо от организационно-правовой формы и индивидуальных предпринимателей, осуществляющих свою деятельность в сфере бытового обслуживания населения на территории города Новошахтинска. В конкурсе приняли участие 16 хозяйствующих субъектов города. Победителей в торжественной обстановке наградили дипломами.</t>
  </si>
  <si>
    <t>В целях повышения привлекательности предпринимательской деятельности в выпусках Новошахтинской городской общественно-политической газеты «Знамя шахтера» опубликованы статьи: от 31 января 2020 года  «Новошахтинск взял курс на формирование многопрофильной экономики», от 4-5 марта 2020 года «Аграрии собрались на крупнейший форум юга России». (Экспозиция ООО «Агросервис» - № 1 в путеводителе форума); от 6-7 марта 2020 года «Хочется, чтобы цветы дарили не только в праздник»; «Любите свое дело – и к вам придет успех»; «Цветы от Анны»; Клиника «Ваш доктор»;  от 11-12 марта 2020 «ООО Медицинский центр «Целитель» «Профилактика – лучшее лече-ние! Но мы всегда готовы вам помочь»; от 18-19 марта "Клиника "Ваш доктор"; от 1-2 апреля 2020 года «Малый бизнес», «Экономика»; от 17-18 апреля 2020 «В Новошахтинске приступили к пошиву масок»; от 12 июня 2020 года «Нелегкий труд легкой промышленности», от 24-25 июля 2020 года «Было трудно, но они выстояли»; от 5-6 августа 2020 года «Пусть для вас всегда горит зеленый свет»; от 11-12 сентября 2020 года «Быть красивой и ухоженной задача не из легких», «Нацпроект помогает предпринимателям раскрыть таланты».
На официальных аккаунтах отдела развития предпринимательства Администрации города в соц. сетях Instagram, Facebook, Вконтакте размещен 21 информационный пост о предприятиях города, среди которых: ООО "Ю-мет", ИП Аветисян М.П., ИП Плещенко К.Ю., ООО "Ригма", ООО "Квадрат", ПСХ "Соколовское", ООО "УглеМет", ИП Голикова А.В., КВХ Ковалева С.П., КФХ Здоровсец З.В., ООО "Технология успеха"</t>
  </si>
  <si>
    <t>В период с 01.03.2020 по 05.03.2020 на базе ГБПОУ РО «НТТ» проведен региональный этап чемпионата WorldSkills, направленный на определение лучших молодых профессионалов, рабочих профессий.
В отчетном периоде общеобразовательными учреждениями города проведено 48 мероприятий на тему популяризации молодежного предпринимательства (классные часы, практикумы, деловые игры, круглые столы, конкурсы, викторины), а также организовано 4 встречи с предпринимателями.
Кроме того, с целью пропаганды открытия «своего» дела в выпусках Новошахтинской городской общественно-политической газеты «Знамя шахтера» опубликованы статьи:
- «Для ведения успешного бизнеса необходимы определенные знания» (от 7-8 февраля 2020);
- "Новошахтинск - третий на областном чемпионате рабочих профессий " ( от 11-12 марта 2020);
- «Государственная регистрация юридических лиц и ИП в электронном виде – быстро, удобно, экономично» (от 15-16 апреля 2020);
- «Самозанятость – первый осторожный шаг» (от 22-23 мая 2020); 
- "Изобретателям дан особый склад души" (от 26-27 июня 2020); 
- "Молодежь учится управлять" (1-2 июля 2020); 
- "О подготовке управленческих кадров" (10-11 июля 2020); 
- "Закон о молодежной политике - поддержка будущего молодых людей" (19-20 августа 2020); - "Новошахтинские студенты могут побороться за звание "Студент года" (30 сентября 2020)</t>
  </si>
  <si>
    <t>02.03.2020 на официальном сайте Администрации города в сети интернет размещена информация «Услуги для бизнеса доступны в МФЦ».  
За отчетный период в выпусках Новошахтинской городской общестенно-политической газеты "Знамя шахтера" размещено 26 статей по вопросам ведения бизнеса, в том числе по обучающим мероприятиям. На официальных аккаунтах отдела развития предпринимательства и инвестиций Администрации города в социальных сетях Вконтакте, Instagram, Facebook, Twitter размещено 308 информационных постов по организации, нюансах и помощи ведения предпринимательской деятельности</t>
  </si>
  <si>
    <t>Сектором по вопросам потребительского рынка Администрации города оказано 158 консультаций в области защиты прав потребителей, в том числе 52 субъектам МСП – по телефону «горячей линии» 2-20-79.                                                                                          
В МБУ г. Новошахтинска "МФЦ" организовано предоставление муниципальной услуги "Прием и рассмотрение жалоб потребителей товаров( работ, услуг), консультирование их по вопросам защиты прав потребителей, а также Консультирование населения о порядке предоставления услуг Роспотребнадзора (в том числе по защите прав потребителей) с использованием платформы для видеосвязи WebEx (предоставлено 2 услуги)</t>
  </si>
  <si>
    <t xml:space="preserve">12.03.2020 проведена городская акция «Правила бытового обслуживания» с проведением консультаций и распространением листовок среди сотрудников хозяйствующих субъектов бытового обслуживания., распространены 60 листовок, на уроках по защите прав потребителей в школах города и в НШФ ЮФУ распространены 450 листовок, во время проведения акции «Consumer Consulting – Узнай свои права!» в МФЦ - 60 листовок, во время проведения акции ко Всемирному дню защиты прав потребителей в районе библиотеки им. Горького - 40 листовок, 25.03.2020 на совещании с предпринимателями вручены информационные материалы по темам «Зачем нужна страховка?» и «Кридиты и займы» - 50 листовок; акция «Карты моего бюджета» - 120 буклетов, акция "Вниманию потребителей" - 80 листовок, путем личного приема и на семинарах для предпринимателей - 310 листовок.
В период с 26.08.2019 по 20.09.2020 организован  опрос "Защита прав потребителей при продаже непродовольственных товаров". В опросе приняло участие 115 респондентов. Проведенный опрос показал хорошие показатели уровня распространенности среди граждан информации и защищенности своих прав. Велико количество респондентов, уверенных в своих знаниях в области потребительского законодательства.                                                                                                                                                                                                  Регулярно размещаются актуальные материалы на информационном стенде сектора по вопросам потребительского рынка Администрации города, в сети Интернет (на официальном сайте Администрации города в разделе «Информация для потребителя», на областном сайте ЗПП.ДОН, на официальных аккаунтах сектора по вопросам потребительского рынка Администрации города в социальных сетях - Твиттер, Фейсбук, ВКонтакте, Инстаграмм).
На официальных аккаунтах отдела по работе с молодежью Управления образования Администрации города размещены информационные посты с материалами о профилактике правонарушений в сфере защиты прав потребителей                                                                                                                                                                                                                              </t>
  </si>
  <si>
    <t>-</t>
  </si>
  <si>
    <t xml:space="preserve">Работа с инвесторами в рамках сопровождения инвестиционных проектов осуществляется в форме оказания информационно-консультационного и адресного организационного содействия инвестору. За 9 месяцев 2020 года оказана консультационная поддержка 11 предпринимателям и инициаторам инвестиционных проектов, проведены 14 адресных рабочих встреч с инициаторами проектов.
По итогам первого полугодия 2020 года проведено 8 заседаний Совета по инвестициям при Администрации города. В рамках заседаний рассмотрено 16 вопросов и сформировано 22 поручения. 
Ведется реестр инвестиционных проектов, реализуемых на территории города, с ежеквартальным мониторингом. Инвестиционный портфель включает 62 проекта на общую сумму 8136,50 млн. руб.  В стадии реализации находится 3 инвестиционных проекта с совокупным объемом инвестиций 1 249,0 млн. руб., входящих в перечень приоритетных инвестиционных проектов, находящихся на личном контроле Главы Администрации города. По итогам 9 месяцев в реестр инвестиционных проектов Ростовской области, ведущих на территории города инвестиционную деятельность, включено 2 проекта с совокупным объемом инвестиций 1 230,0 млн. руб. Подобраны и предложены потенциальным инвесторам 3 инвестиционные площадки под реализацию перспективных проектов. </t>
  </si>
  <si>
    <t xml:space="preserve">В мае 2020 года 34 производителя  и 127 потребителей города Новошахтинска приняли участие в мониторинге состояния развития конкурентной среды Ростовской области. 
В рамках проведения ежегодного мониторинга состояния и развития конкурентной среды города Новошахтинска в период с 17 августа по 10 сентября 2020 проводился опрос мнения жителей города, о состоянии и развитии конкурентной среды на рынках товаров и услуг города. 
В опросе приняло участие 89 респондентов - потребителей товаров, работ и услуг, 91 респондент - субъекта предпринимательской деятельности. По итогам проведенного анализа будет выработан ряд мероприятий, направленных на развитие конкуренции.
Продукция ООО «Технология успеха» 30.09.2020 получила сертификат соответствия системе добровольной сертификации «Сделано на Дону», что повышает ее конкурентность среди аналогов
</t>
  </si>
  <si>
    <t>25.02.2020 в Администрации города проведен обучающий семинар для СМСП по разъяснению норм законодательства о закупках. 
На официальном сайте Администрации города в первом полугодии 2020 года размещена информация:
- 19.03.2020 «Производители города могут поставлять свою продукцию в рамках реализации национальных проектов»;
- 16.04.2020 «Участие в закупках для самозанятых»;                        
- 27.07.2020 "Предпринимателям расскажут о работе на региональном портале малых закупок".
В выпусках Новошахтинской городской общественно-политической газеты «Знамя шахтера» опубликованы статьи: от 21-22 февраля 2020 "Будет ли пенсия у самозанятых?", от 25-26 марта "Поддержка предпринимательства", от 27-28 марта "Имущественная поддержка бизнеса", от 17-18 апреля 2020 «Скорая помощь бизнесу», от 22-23 мая 2020 «Бизнес поддержат на всех уровнях власти», от 19-20 июня 2020 «О поддержке малого бизнеса».
Кроме того, контрактной службой Администрации города на постоянной основе ведется консультационная помощь СМСП об участии в закупках малого объема, по итогам 9 месяцев 2020 года оказана 21 консультация</t>
  </si>
  <si>
    <t>Организовано 11 ярмарочных мероприятий с предоставлением 310 торговых мест на безвозмездной основе.
С 26.02.2020 по 28.02.2020 в традиционной выставке «Интерагромаш» приняло участие ООО «Агросервис»; в период с 19.08.2020 по 21.08.2020 ООО «Агросервис» приняло участие в ежегодной выставке «День Донского поля».
ИП Климова Н.А. (рыбоперерабатывающий цех) приняла участие в 3 региональных ярмарках.</t>
  </si>
  <si>
    <t>В течение 9 месяцев 2020 года в рамках программы:
1) Новошахтинским МО «ОПОРА России» проведены:
- 18 февраля — деловая встреча с бизнес-сообществом города — 60 участников;
- 12 марта — участие в областном мероприятии Форум «Экономические Старты. Начало 2020» - 10 человек от новошахтинского отделения;
- 2 апреля - Видеоконференция в рамках деятельности Штаба поддержки населения и предпринимательства в условиях распространения коронавирусной инфекции и нестабильной экономической ситуаци;
- 13 мая — Видеоконференция с представителями руководства области и муниципальных образований, крупнейших банков с предпринимателями по мерам поддержки бизнеса, которые сейчас предрставляются для МСП;
- 23 июня — социальная акция Новошахтинского отделения ОПОРЫ России по передачи мебели инфекционному отделению ЦГБ г. Новошахтинска -5 человек; 
- 28 августа - Региональный офлайн-онлайн форум "Территория бизнеса-территория жизни" национальная премия "Бизнес-успех".
В общественную приемную местного отделения «ОПОРА РОССИИ» в отчетном периоде обратилось 37 человек, в то числе по вопросам: организация бизнеса — 4, самозанятость - 5, бизнес планирование - 3, защита прав — 3, получение льготного кредита — 9, получение субсидии — 11,  помощь в подготовке к конкурсу WorldSkils – 2.
2) Общественным представителем Уполномоченного по защите прав предпринимателей в Ростовской области по городу Новошахтинску, председателем Новошахтинского местного отделения Ростовской региональной общественной организации «Совет предпринимателей Ростовской области» было принято участие в следующих мероприятиях:
- в Совете по инвестициям при Администрации города Новошахтинска;
- в Совете по малому и среднему предпринимательству Администрации города Новошахтинска;
- в межведомственной комиссии Администрации города Новошахтинска по снижению административных барьеров;
- в совещаниях, проводимых Правительством Ростовской области в режиме видео-конференцсвязи, направленных на раскрытие проблем малого и среднего бизнеса в связи с пандемией COVID-19, а также по принятым региональным мерам поддержки бизнеса в данных условиях;
- в совещаниях, проводимых Уполномоченным по защите прав предпринимателей Ростовской области в режиме видео-конференцсвязи, направленных на раскрытие проблем малого и среднего бизнеса в связи с пандемией COVID-19.
Подготовлены и поданы:
- коллективное обращение предпринимателей города Новошахтинска о нарушении их прав и законных интересов;
- обращение на имя Уполномоченного по защите прав предпринимателей Ростовской области о незаконных действиях со стороны ПАО Сбербанк России в отношении двух хозяйствующих субъектов города Новошахтинска;
- обращение о проблемах и предложениях бизнеса города Новошахтинска в связи с действием ограничительных мер из-за пандемии COVID-19.                                                                                                                                                                    Консультационная помощь оказана 22 предпринимателям города</t>
  </si>
  <si>
    <t xml:space="preserve">В соответствии с постановлением Правительства Ростовской области от 17.04.2014 № 263 "Об утверждении Губернаторской программы подготовки управленческих кадров для сферы малого и среднего предпринимательства" отбор участников Программы проводится в III-IV кварталах.                                                                                                                                 
С 03 июля по 25 сентября 2020 года осуществляется предварительный отбор кандидатов на участие в Президентской программе подготовки управленческих кадров для организаций народного хозяйства Российской Федерации на 2020-2021 учебный год. Информация о возможности участия в Презиидентской программе размещена на официальном сайте Администрации города, в выпуске Новошахтинской городской общественно-политической газеты «Знамя шахтера» от 22-23 января 2020 опубликована статья " Внимание! Проводится отбор кандидатов на участие в Президентсткой программе", на официальных аккаунтах отдела развития предпринимательства и инвестиций Администрации города в социальных сетях Вконтакте, Facebook, Instagram (13.08.2020), а так же направлена руководителям предприятий города посредством e-mail рассылки. 
Участником Президентской программы подготовки управленческих кадров стал коммерческий директор ООО "Семейный доктор" - Безус С.С.                                                                                                                                                                                                                                                                                                                                                                                 </t>
  </si>
  <si>
    <t xml:space="preserve">В период с 21.01.2020 по 23.01.2020 в социальных сетях проведен опрос предпринимателей с целью определения тем обучающих мероприятий на 2020 год.
В отчетном периоде при поддержке Администрации города проведено 17 семинаров (в том числе в дистанционном формате) с представителями Министерства экономического развития РО, организациями, образующими инфраструктуру поддержки предпринимательства. А так же, 4 вебинара по изменениям в законодательстве:
11.08.2020 - вебинар «Практические решения по маркировке готовой молочной продукции»; 
18.08.2020 – Партнерский вебинар с Клеверенс «Маркировка молочной продукции»;
25.08.2020 - «Особенности маркировки молочной продукции. Изменения, произошедшие в системе для молочной продукции»; 
08.09.2020 - Партнерский вебинар "Маркировка товаров. Честный Знак. Актуальные статусы и планы"
</t>
  </si>
  <si>
    <t xml:space="preserve">15-16.01.2020 проведена акция «Есть 18? Подтверди!», посвященная вопросам недопущения продажи алкоголя и табака детям и подросткам на территории города.                                                                                                                                      
05.03.2020 проведена городская акция "Вниманию потребителей" в преддверии Международного женского дня. Были розданы  листовки, информирующие жителей города об основах потребительского законодательства, а также напомнили о продукции, которая обмену или возврату не подлежит.                                                                                               
12.03.2020 организована работа консультационного стола по вопросам соблюдения Правил торговли и требований Закона РФ «О защите прав потребителей» в магазине «Галерея».                                                                                                
13.03.2020 в помещении МФЦ проведена акция «Consumer Consulting – Узнай свои права!», посетителям были разъяснены вопросы о сроках проведения гарантийного ремонта бытовой техники, об информации о товаре, которая указывается на упаковке.                                                                                                                                                                          
07.06.2020 проведена информационно-разъяснительная акция, посвященная Всемирному дню безопасности пищевых продуктов. В рамках акции проводились консультации для граждан о принципах повышения безопасности пищевых продуктов, правовых аспектах защиты прав потребителей при покупке продовольственных товаров.                               
11.06.2020 состоялись информационно-просветительские акции «Потребителю это важно знать!» и «Я патриот Донских товаров!». Жители города получили индивидуальные консультации от сотрудников отдела потребительского рынка по вопросам покупки сложной бытовой техники, мобильных телефонов в торговых сетях, сроков удовлетворения требований потребителей, составления письменной претензии продавцу (изготовителю).                                                         
29.06.2020 организована работа консультационного стола для потребителей и сотрудников торгового объекта "Мясной №1" с целью разъяснения основных положений и требований Закона Российской Федерации «О защите прав потребителей» и необходимостью их соблюдения. 
14.08.2020 проведена информационно-просветительская акция «Сделано на Дону».
22.08.2020 организованы информационно-просветительские акции «Потребителю это важно знать!» и «Я патриот Донских товаров!», вручены листовки "Сроки удовлетворения требований потребителей", "Сделано на Дону - сделано на совесть".                                                                                                                                                                                                                             
31.08.2020 на площадке перед Центральной городской библиотекой имени А.М. Горького и в парке культуры и отдыха проведена акция «Азбука потребителя»с целью разъяснения основных положений и норм Закона РФ «О защите прав потребителей» - вручены листовки "Перечень товаров, не подлежащих возврату".
11.09.2020 в торговом объекте организовано мероприятие по доведению правовой информации в сфере защиты прав потребителей для горожан - розданы листовки "Ответственность предпринимателя в случае продажи товара с недостатками".                                                                                                                                    </t>
  </si>
  <si>
    <r>
      <t xml:space="preserve">На официальных аккаунтах отдела развития предпринимательства и инвестиций Администрации города  социальных сетей за истекший период 2020 года размещено 27 постов о предприятиях города. Кроме того, информирование о предприятиях города ведется на официальном сайте Администрации города, в выпусках Новошахтинской городской общественно-политической газете "Знамя шахтера".
</t>
    </r>
    <r>
      <rPr>
        <sz val="10"/>
        <rFont val="Times New Roman"/>
        <family val="1"/>
        <charset val="204"/>
      </rPr>
      <t>В период с 18.09.2020 по 23.09.2020 на официальном аккаунте отдела развития предпринимательства и инвестиций Администрации города в социальной сети Instagram проведен челлендж в рамках Всероссийской акции «На работу на велосипеде».
За отчетный период 2020 года было размещено 9 новостных и информационных материалов о сроках и возможности подачи заявления на получение статуса социального предприятия</t>
    </r>
  </si>
  <si>
    <t xml:space="preserve">В июне 2020 года проведна работа по актуализации сведений инвестиционных площадок города Новошахтинска.  В результате в перечень свободных инвестиционных площадок города включено 15 земельных участков, отнесённых к производственным и производственно-коммерческим зонам с общей площадью более 190 га. Кроме того:
 - актуализированы данные по свободным производственным площадям действующих предприятий города;
 - проведена работа с ресурсоснабжающими организациями по сбору данных об обеспеченности данных площадок инженерной инфраструктурой;
 - проведена работа по расчёту ориентировочной стоимости аренды и стоимости выкупа участка при оформлении его в собственность;
 - актуализирован реестр инвестиционных предложений, требующих поиска новых собственников и/или соинвесторов, в том числе в целях восстановления действующих предприятий или создания/реализации новых проектов на территории города Новошахтинска (витрина инвестиционных предложений).
В целях формирования деловой привлекательности города на  официальном сайте Администрации города в разделе «Инвестору и бизнесмену» размещен актуальный инвестиционный паспорт города, содержащий полную информацию об инвестиционном климате города и о его инвестиционном потенциале.
Вся информация по проводимой инвестиционной политике города размещена на официальном сайте города в разделе «Инвестору и бизнесмену», который в августе 2020 года обновлен и актуализирован:
- дополнен информацией о реализованных крупных инвестиционных проектах города;
- актуализирована информация о мерах поддержки инвесторов.
Кроме того, совместно со структурными (отраслевыми) подразделениями Администрации города обновлена информация в общем разделе «Инвестору и бизнесмену» во вкладках:
- «Проект сокращения прохождения разрешительных процедур»;
- «Муниципальная собственность и земельные отношения»;
- «Подключение к системам теплоснабжения, подключение (технологическое присоединение) к централизованным системам водоснабжения и водоотведения».
В выпусках Новошахтинской городской общественно-политической газеты "Знамя шахтера" опубликованы 10 статей: от 31 января 2020 "Новошахтинску - 81! Город меняет свой облик, благоустраивается", от 31 января 2020 "Новошахтинск взял курс на формирование многопрофильной экономики", от 14-15 февраля 2020 "Экс-Мер Новошахтинска Игорь Сорокин рассказал об итогах и задачах развития промышленности и энергетики на Дону", от 25-26 марта 2020 "В Новошахтинске ремонтируют сельхозтехнику и перерабатывают продукцию АПК"", от 25-26 марта 2020 "Время выбирать Новошахтинск для развития экономики», от 27-28 марта 2020 "Инвестиционные и национальные проекты", от 1-2 апреля 2020 "Глава Администрации города Новошахтинска С.А. Бондаренко: "Национальные проекты – главные инструменты развития города", от 15-16 апреля 2020 "Вызов времени: прирост количества автомобилей в пять раз обгоняет темп развития дорог Ростовской области", от 3-4 июня 2020 "Интервью с Главой Администрации города Новошахтинска С.А. Бондаренко "Жизнь в городе идет своим чередом: строим, ремонтируем, ведем благоустройство", от 24-25 июля 2020 "Ю-Мет": продолжается процесс улучшений", от 5-6 августа 2020 "Пусть для вас всегда горит зеленый свет", от 12-13 августа 2020 года "Строительство ледового дворца в Новошахтинске переходит в актиную фазу", от 4-5 сентября 2020 "Строительство ледового дворца продолжается".
</t>
  </si>
  <si>
    <t>Преснякова Е.М.</t>
  </si>
  <si>
    <r>
      <rPr>
        <sz val="10"/>
        <rFont val="Times New Roman"/>
        <family val="1"/>
        <charset val="204"/>
      </rPr>
      <t>Преснякова Е.М.;
Бахтинова Т.П.;</t>
    </r>
    <r>
      <rPr>
        <sz val="10"/>
        <color theme="1"/>
        <rFont val="Times New Roman"/>
        <family val="1"/>
        <charset val="204"/>
      </rPr>
      <t xml:space="preserve">
Сикач Л.В.;
Савин В.В.
</t>
    </r>
  </si>
  <si>
    <t xml:space="preserve">Преснякова Е.М.;
Бахтинова Т.П.
</t>
  </si>
  <si>
    <r>
      <rPr>
        <sz val="10"/>
        <rFont val="Times New Roman"/>
        <family val="1"/>
        <charset val="204"/>
      </rPr>
      <t>Музыкантова Н.М.;</t>
    </r>
    <r>
      <rPr>
        <sz val="10"/>
        <color theme="1"/>
        <rFont val="Times New Roman"/>
        <family val="1"/>
        <charset val="204"/>
      </rPr>
      <t xml:space="preserve">
Путря С.В.;
Бахтинова Т.П.;
Савин В.В.
</t>
    </r>
  </si>
  <si>
    <r>
      <rPr>
        <sz val="10"/>
        <rFont val="Times New Roman"/>
        <family val="1"/>
        <charset val="204"/>
      </rPr>
      <t>Преснякова Е.М.;</t>
    </r>
    <r>
      <rPr>
        <sz val="10"/>
        <color theme="1"/>
        <rFont val="Times New Roman"/>
        <family val="1"/>
        <charset val="204"/>
      </rPr>
      <t xml:space="preserve">
начальник территориального отдела Управления Федеральной службы по надзору в сфере защиты прав потребителей и благополучия человека по Ростовской области в городе Новошах-тинске, Мясниковском, Родионово-Несветайском районах Кириленко Н.Н.;
Сидоров И.М.
</t>
    </r>
  </si>
  <si>
    <r>
      <t xml:space="preserve">Конопляник Л.О.;
</t>
    </r>
    <r>
      <rPr>
        <sz val="10"/>
        <rFont val="Times New Roman"/>
        <family val="1"/>
        <charset val="204"/>
      </rPr>
      <t>Преснякова Е.М.</t>
    </r>
    <r>
      <rPr>
        <sz val="10"/>
        <color rgb="FFFF0000"/>
        <rFont val="Times New Roman"/>
        <family val="1"/>
        <charset val="204"/>
      </rPr>
      <t xml:space="preserve">
</t>
    </r>
    <r>
      <rPr>
        <sz val="10"/>
        <color theme="1"/>
        <rFont val="Times New Roman"/>
        <family val="1"/>
        <charset val="204"/>
      </rPr>
      <t xml:space="preserve">
</t>
    </r>
  </si>
  <si>
    <t xml:space="preserve">Конопляник Л.О.;
Преснякова Е.М.;
</t>
  </si>
  <si>
    <r>
      <t xml:space="preserve">Конопляник Л.О.; 
</t>
    </r>
    <r>
      <rPr>
        <sz val="10"/>
        <rFont val="Times New Roman"/>
        <family val="1"/>
        <charset val="204"/>
      </rPr>
      <t>Преснякова Е.М.;</t>
    </r>
    <r>
      <rPr>
        <sz val="10"/>
        <color theme="1"/>
        <rFont val="Times New Roman"/>
        <family val="1"/>
        <charset val="204"/>
      </rPr>
      <t xml:space="preserve">
Абрамичев Д.К.    
Сидоров И.М.
</t>
    </r>
  </si>
  <si>
    <t xml:space="preserve">Конопляник Л.О.;
Преснякова Е.М.;
СМИ города
</t>
  </si>
  <si>
    <t xml:space="preserve">Конопляник Л.О.;
Преснякова Е.М.
</t>
  </si>
  <si>
    <r>
      <t xml:space="preserve">Конопляник Л.О.;
 </t>
    </r>
    <r>
      <rPr>
        <sz val="10"/>
        <rFont val="Times New Roman"/>
        <family val="1"/>
        <charset val="204"/>
      </rPr>
      <t>Преснякова Е.М.;</t>
    </r>
    <r>
      <rPr>
        <sz val="10"/>
        <color theme="1"/>
        <rFont val="Times New Roman"/>
        <family val="1"/>
        <charset val="204"/>
      </rPr>
      <t xml:space="preserve">
 Галиулин Р.Ш. 
 Филиппенко А.Ю. 
</t>
    </r>
  </si>
  <si>
    <t xml:space="preserve">В ГКУ РО "Центр занятости населения города Новошахтинска" при консультации безработного гражданина, обратившегося за предоставлением услуги по самозанятости, используются возможности информационного ресурса Бизнес-навигатор. За отчетный период 22 безработных граждан, получили консультации по вопросам открытия и ведения предпринимательской деятельности, в том числе с использованием возможностей Бизнес навигатора,из них: 7 безработных гражданина зарегистрировались в качестве ИП. Единовременная финансовая помощь за отчетный период не оказывалась.
На базе МБУ г. Новошахтинска "МФЦ" организовано предоставление услуг  АО «Федеральная корпорация по развитию малого и среднего предпринимательства». В перечень данных услуг входят следующие:
- Информирование о тренингах по программам обучения АО «Корпорация «МСП» и электронная запись на участие в таких тренингах (за  9 мес. 2020 года предоставлено 64 услуги); 
- Комплексная услуга по предоставлению информации о формах и условиях поддержки сельскохозяйственной кооперации (за отчетный период предоставлено 2 услуга);
- Подбор по заданным параметрам информации о недвижимом имуществе, включенном в перечни государственного и муниципального имущества, предусмотренные частью 4 статьи 18 Федерального закона от 24 июля 2007 г. № 209-ФЗ «О развитии малого и среднего предпринимательства в Российской Федерации», и свободном от прав третьих лиц (за отчетный период предоставлено 72 услуги, 1 консультация);
-  Предоставление информации о формах и условиях финансовой поддержки субъектов малого и среднего предпринимательства по заданным параметрам (за отчетный период предоставлено 73 услуги, 1 консультация);
- Предоставление информации об органах государственной власти Российской Федерации, органах местного самоуправления, организациях, образующих инфраструктуру поддержки субъектов малого и среднего предпринимательства, о мерах и условиях поддержки, предоставляемой на федеральном, региональном и муниципальном уровнях субъектам малого и среднего предпринимательства; (за отчетный период предоставлено 68 услуг);
- Предоставление по заданным параметрам информации об организации участия субъектов малого и среднего предпринимательства в закупках товаров, работ, услуг, в том числе инновационной продукции, высокотехнологичной продукции,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(за отчетный период предоставлено 31 услуга);
- Предоставлению по заданным параметрам информации об объемах и номенклатуре закупок конкретных и отдельных заказчиков, определенных в соответствии с Федеральным законом от 18 июля 2011 г. № 223-ФЗ «О закупках товаров, работ, услуг отдельными видами юридических лиц», у субъектов малого и среднего предпринимательства в текущем году (за отчетный период предоставлено 65 услуг);
- Регистрация на Портале Бизнес-навигатора МСП (за отчетный период предоставлено 90 услуг, 1 консультация).    
Также на базе МБУ г. Новошахтинска «МФЦ» предоставляется  услуга Федеральной налоговой службы «Государственная регистрация юридических лиц, физических лиц в качестве индивидуальных предпринимателей и крестьянских (фермерских) хозяйств» (423 услуги, 79 консультаций) и осуществляется взаимодействие с начинающими и действующими предпринимателями в рамках совместного проекта с АО «Деловая среда»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</si>
</sst>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_-* #,##0.0_р_._-;\-* #,##0.0_р_._-;_-* &quot;-&quot;??_р_._-;_-@_-"/>
    <numFmt numFmtId="166" formatCode="0.0"/>
    <numFmt numFmtId="167" formatCode="_-* #,##0.0\ _₽_-;\-* #,##0.0\ _₽_-;_-* &quot;-&quot;?\ _₽_-;_-@_-"/>
  </numFmts>
  <fonts count="9" x14ac:knownFonts="1">
    <font>
      <sz val="11"/>
      <color theme="1"/>
      <name val="Calibri"/>
      <family val="2"/>
      <scheme val="minor"/>
    </font>
    <font>
      <sz val="10"/>
      <color theme="1"/>
      <name val="Times New Roman"/>
      <family val="1"/>
      <charset val="204"/>
    </font>
    <font>
      <sz val="11"/>
      <color theme="1"/>
      <name val="Calibri"/>
      <family val="2"/>
      <scheme val="minor"/>
    </font>
    <font>
      <sz val="12"/>
      <color theme="1"/>
      <name val="Times New Roman"/>
      <family val="1"/>
      <charset val="204"/>
    </font>
    <font>
      <b/>
      <sz val="10"/>
      <color theme="1"/>
      <name val="Times New Roman"/>
      <family val="1"/>
      <charset val="204"/>
    </font>
    <font>
      <b/>
      <sz val="11"/>
      <color theme="1"/>
      <name val="Calibri"/>
      <family val="2"/>
      <scheme val="minor"/>
    </font>
    <font>
      <sz val="10"/>
      <name val="Times New Roman"/>
      <family val="1"/>
      <charset val="204"/>
    </font>
    <font>
      <sz val="14"/>
      <color theme="1"/>
      <name val="Calibri"/>
      <family val="2"/>
      <scheme val="minor"/>
    </font>
    <font>
      <sz val="10"/>
      <color rgb="FFFF0000"/>
      <name val="Times New Roman"/>
      <family val="1"/>
      <charset val="204"/>
    </font>
  </fonts>
  <fills count="3">
    <fill>
      <patternFill patternType="none"/>
    </fill>
    <fill>
      <patternFill patternType="gray125"/>
    </fill>
    <fill>
      <patternFill patternType="solid">
        <fgColor theme="0"/>
        <bgColor indexed="64"/>
      </patternFill>
    </fill>
  </fills>
  <borders count="2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164" fontId="2" fillId="0" borderId="0" applyFont="0" applyFill="0" applyBorder="0" applyAlignment="0" applyProtection="0"/>
  </cellStyleXfs>
  <cellXfs count="98">
    <xf numFmtId="0" fontId="0" fillId="0" borderId="0" xfId="0"/>
    <xf numFmtId="0" fontId="1" fillId="0" borderId="5" xfId="0" applyFont="1" applyBorder="1" applyAlignment="1">
      <alignment horizontal="center" vertical="center" wrapText="1"/>
    </xf>
    <xf numFmtId="0" fontId="1" fillId="0" borderId="5" xfId="0" applyFont="1" applyBorder="1" applyAlignment="1">
      <alignment vertical="center" wrapText="1"/>
    </xf>
    <xf numFmtId="0" fontId="1" fillId="0" borderId="4" xfId="0" applyFont="1" applyBorder="1" applyAlignment="1">
      <alignment horizontal="center" vertical="center" wrapText="1"/>
    </xf>
    <xf numFmtId="0" fontId="3" fillId="0" borderId="0" xfId="0" applyFont="1" applyAlignment="1">
      <alignment horizontal="right" vertical="center"/>
    </xf>
    <xf numFmtId="0" fontId="1" fillId="0" borderId="8" xfId="0" applyFont="1" applyBorder="1" applyAlignment="1">
      <alignment horizontal="center" vertical="center" wrapText="1"/>
    </xf>
    <xf numFmtId="0" fontId="1" fillId="0" borderId="3" xfId="0" applyFont="1" applyBorder="1" applyAlignment="1">
      <alignment vertical="center" wrapText="1"/>
    </xf>
    <xf numFmtId="0" fontId="1" fillId="0" borderId="12" xfId="0" applyFont="1" applyBorder="1" applyAlignment="1">
      <alignment vertical="center" wrapText="1"/>
    </xf>
    <xf numFmtId="0" fontId="1" fillId="0" borderId="10" xfId="0" applyFont="1" applyBorder="1" applyAlignment="1">
      <alignment vertical="center" wrapText="1"/>
    </xf>
    <xf numFmtId="0" fontId="1" fillId="0" borderId="3" xfId="0" applyFont="1" applyBorder="1" applyAlignment="1">
      <alignment vertical="center" wrapText="1"/>
    </xf>
    <xf numFmtId="0" fontId="1" fillId="0" borderId="6" xfId="0" applyFont="1" applyBorder="1" applyAlignment="1">
      <alignment vertical="center" wrapText="1"/>
    </xf>
    <xf numFmtId="0" fontId="1" fillId="0" borderId="12" xfId="0" applyFont="1" applyBorder="1" applyAlignment="1">
      <alignment horizontal="center" vertical="center" wrapText="1"/>
    </xf>
    <xf numFmtId="0" fontId="4" fillId="0" borderId="3" xfId="0" applyFont="1" applyBorder="1" applyAlignment="1">
      <alignment vertical="center" wrapText="1"/>
    </xf>
    <xf numFmtId="0" fontId="4" fillId="0" borderId="5" xfId="0" applyFont="1" applyBorder="1" applyAlignment="1">
      <alignment horizontal="center" vertical="center" wrapText="1"/>
    </xf>
    <xf numFmtId="0" fontId="5" fillId="0" borderId="0" xfId="0" applyFont="1"/>
    <xf numFmtId="0" fontId="1" fillId="0" borderId="8" xfId="0" applyFont="1" applyBorder="1" applyAlignment="1">
      <alignment vertical="center" wrapText="1"/>
    </xf>
    <xf numFmtId="165" fontId="1" fillId="0" borderId="5" xfId="1" applyNumberFormat="1" applyFont="1" applyBorder="1" applyAlignment="1">
      <alignment horizontal="center" vertical="center" wrapText="1"/>
    </xf>
    <xf numFmtId="165" fontId="1" fillId="0" borderId="5" xfId="1" applyNumberFormat="1" applyFont="1" applyBorder="1" applyAlignment="1">
      <alignment vertical="center" wrapText="1"/>
    </xf>
    <xf numFmtId="0" fontId="1" fillId="0" borderId="14" xfId="0" applyFont="1" applyBorder="1" applyAlignment="1">
      <alignment vertical="center" wrapText="1"/>
    </xf>
    <xf numFmtId="0" fontId="1" fillId="0" borderId="0" xfId="0" applyFont="1" applyBorder="1" applyAlignment="1">
      <alignment vertical="center" wrapText="1"/>
    </xf>
    <xf numFmtId="0" fontId="6" fillId="0" borderId="8" xfId="0" applyFont="1" applyBorder="1" applyAlignment="1">
      <alignment horizontal="justify" vertical="center" wrapText="1"/>
    </xf>
    <xf numFmtId="165" fontId="1" fillId="0" borderId="5" xfId="0" applyNumberFormat="1" applyFont="1" applyBorder="1" applyAlignment="1">
      <alignment vertical="center" wrapText="1"/>
    </xf>
    <xf numFmtId="165" fontId="1" fillId="0" borderId="5" xfId="0" applyNumberFormat="1" applyFont="1" applyBorder="1" applyAlignment="1">
      <alignment horizontal="center" vertical="center" wrapText="1"/>
    </xf>
    <xf numFmtId="0" fontId="6" fillId="0" borderId="5" xfId="0" applyFont="1" applyBorder="1" applyAlignment="1">
      <alignment horizontal="justify" vertical="center" wrapText="1"/>
    </xf>
    <xf numFmtId="0" fontId="1" fillId="0" borderId="7" xfId="0" applyFont="1" applyBorder="1" applyAlignment="1">
      <alignment horizontal="center" vertical="center" wrapText="1"/>
    </xf>
    <xf numFmtId="0" fontId="1" fillId="0" borderId="4" xfId="0" applyFont="1" applyBorder="1" applyAlignment="1">
      <alignment vertical="center" wrapText="1"/>
    </xf>
    <xf numFmtId="0" fontId="6" fillId="0" borderId="3" xfId="0" applyFont="1" applyBorder="1" applyAlignment="1">
      <alignment horizontal="justify" vertical="center" wrapText="1"/>
    </xf>
    <xf numFmtId="0" fontId="1" fillId="0" borderId="15" xfId="0" applyFont="1" applyBorder="1" applyAlignment="1">
      <alignment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vertical="center" wrapText="1"/>
    </xf>
    <xf numFmtId="0" fontId="7" fillId="0" borderId="0" xfId="0" applyFont="1"/>
    <xf numFmtId="0" fontId="6" fillId="0" borderId="2"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16" xfId="0" applyFont="1" applyBorder="1" applyAlignment="1">
      <alignment vertical="center" wrapText="1"/>
    </xf>
    <xf numFmtId="166" fontId="1" fillId="0" borderId="5"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20" xfId="0" applyFont="1" applyBorder="1" applyAlignment="1">
      <alignment vertical="center" wrapText="1"/>
    </xf>
    <xf numFmtId="0" fontId="1" fillId="0" borderId="9" xfId="0" applyFont="1" applyBorder="1" applyAlignment="1">
      <alignment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165" fontId="1" fillId="0" borderId="8" xfId="0" applyNumberFormat="1" applyFont="1" applyBorder="1" applyAlignment="1">
      <alignment horizontal="center" vertical="center" wrapText="1"/>
    </xf>
    <xf numFmtId="0" fontId="1" fillId="0" borderId="3" xfId="0" applyFont="1" applyBorder="1" applyAlignment="1">
      <alignment vertical="center" wrapText="1"/>
    </xf>
    <xf numFmtId="0" fontId="4" fillId="0" borderId="7" xfId="0" applyFont="1" applyBorder="1" applyAlignment="1">
      <alignment horizontal="center" vertical="center" wrapText="1"/>
    </xf>
    <xf numFmtId="165" fontId="4" fillId="0" borderId="8" xfId="1" applyNumberFormat="1" applyFont="1" applyBorder="1" applyAlignment="1">
      <alignment horizontal="center" vertical="center" wrapText="1"/>
    </xf>
    <xf numFmtId="0" fontId="4" fillId="0" borderId="4" xfId="0" applyFont="1" applyBorder="1" applyAlignment="1">
      <alignment horizontal="center" vertical="center" wrapText="1"/>
    </xf>
    <xf numFmtId="167" fontId="4" fillId="0" borderId="5" xfId="0" applyNumberFormat="1" applyFont="1" applyBorder="1" applyAlignment="1">
      <alignment horizontal="center" vertical="center" wrapText="1"/>
    </xf>
    <xf numFmtId="167" fontId="4" fillId="0" borderId="8"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6" fillId="0" borderId="1" xfId="0" applyFont="1" applyBorder="1" applyAlignment="1">
      <alignment horizontal="justify" vertical="center" wrapText="1"/>
    </xf>
    <xf numFmtId="0" fontId="1" fillId="0" borderId="7"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8" xfId="0" applyFont="1" applyBorder="1" applyAlignment="1" applyProtection="1">
      <alignment horizontal="center" vertical="center" wrapText="1"/>
      <protection locked="0"/>
    </xf>
    <xf numFmtId="0" fontId="6" fillId="2" borderId="5" xfId="0" applyFont="1" applyFill="1" applyBorder="1" applyAlignment="1">
      <alignment horizontal="justify" vertical="center" wrapText="1"/>
    </xf>
    <xf numFmtId="0" fontId="4" fillId="0" borderId="5" xfId="0" applyNumberFormat="1" applyFont="1" applyBorder="1" applyAlignment="1">
      <alignment horizontal="center" vertical="center" wrapText="1"/>
    </xf>
    <xf numFmtId="164" fontId="1" fillId="0" borderId="5" xfId="1" applyFont="1" applyBorder="1" applyAlignment="1">
      <alignment horizontal="center" vertical="center" wrapText="1"/>
    </xf>
    <xf numFmtId="0" fontId="6" fillId="0" borderId="8" xfId="0" applyFont="1" applyBorder="1" applyAlignment="1" applyProtection="1">
      <alignment horizontal="justify" vertical="center" wrapText="1"/>
      <protection locked="0"/>
    </xf>
    <xf numFmtId="0" fontId="6" fillId="0" borderId="5"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3" fillId="0" borderId="0" xfId="0" applyFont="1" applyAlignment="1">
      <alignment horizontal="center" vertical="center"/>
    </xf>
    <xf numFmtId="0" fontId="0" fillId="0" borderId="0" xfId="0" applyAlignment="1"/>
    <xf numFmtId="0" fontId="1" fillId="0" borderId="1" xfId="0" applyFont="1" applyBorder="1" applyAlignment="1">
      <alignment horizontal="center" vertical="center" wrapText="1"/>
    </xf>
    <xf numFmtId="0" fontId="0" fillId="0" borderId="3" xfId="0" applyBorder="1" applyAlignment="1">
      <alignment wrapText="1"/>
    </xf>
    <xf numFmtId="0" fontId="0" fillId="0" borderId="3" xfId="0"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165" fontId="1" fillId="0" borderId="1" xfId="1" applyNumberFormat="1" applyFont="1" applyBorder="1" applyAlignment="1">
      <alignment horizontal="center" vertical="center" wrapText="1"/>
    </xf>
    <xf numFmtId="165" fontId="1" fillId="0" borderId="3" xfId="1" applyNumberFormat="1" applyFont="1" applyBorder="1" applyAlignment="1">
      <alignment horizontal="center" vertical="center" wrapText="1"/>
    </xf>
    <xf numFmtId="0" fontId="1" fillId="0" borderId="3" xfId="0" applyFont="1" applyBorder="1" applyAlignment="1">
      <alignment horizontal="center" vertical="center" wrapText="1"/>
    </xf>
    <xf numFmtId="165" fontId="1" fillId="0" borderId="1" xfId="0" applyNumberFormat="1" applyFont="1" applyBorder="1" applyAlignment="1">
      <alignment vertical="center" wrapText="1"/>
    </xf>
    <xf numFmtId="165" fontId="1" fillId="0" borderId="3" xfId="0" applyNumberFormat="1" applyFont="1" applyBorder="1" applyAlignment="1">
      <alignment vertical="center" wrapText="1"/>
    </xf>
    <xf numFmtId="0" fontId="4"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1" fillId="0" borderId="13" xfId="0" applyFont="1" applyBorder="1" applyAlignment="1">
      <alignment vertical="center" wrapText="1"/>
    </xf>
    <xf numFmtId="0" fontId="1" fillId="0" borderId="16" xfId="0" applyFont="1"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1" fillId="0" borderId="3" xfId="0" applyFont="1" applyBorder="1" applyAlignment="1">
      <alignment vertical="center" wrapText="1"/>
    </xf>
    <xf numFmtId="0" fontId="0" fillId="0" borderId="3" xfId="0" applyBorder="1" applyAlignment="1">
      <alignment vertical="center" wrapText="1"/>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
  <sheetViews>
    <sheetView tabSelected="1" zoomScale="96" zoomScaleNormal="96" workbookViewId="0">
      <pane ySplit="8" topLeftCell="A44" activePane="bottomLeft" state="frozen"/>
      <selection pane="bottomLeft" activeCell="E48" sqref="E48"/>
    </sheetView>
  </sheetViews>
  <sheetFormatPr defaultRowHeight="15" x14ac:dyDescent="0.25"/>
  <cols>
    <col min="1" max="1" width="7.140625" customWidth="1"/>
    <col min="2" max="2" width="20.5703125" customWidth="1"/>
    <col min="3" max="3" width="17.5703125" customWidth="1"/>
    <col min="4" max="4" width="15.5703125" customWidth="1"/>
    <col min="5" max="5" width="22.85546875" customWidth="1"/>
    <col min="6" max="6" width="141.42578125" customWidth="1"/>
    <col min="7" max="7" width="9.140625" customWidth="1"/>
    <col min="8" max="8" width="11.42578125" customWidth="1"/>
    <col min="9" max="9" width="10" bestFit="1" customWidth="1"/>
    <col min="10" max="12" width="9.140625" customWidth="1"/>
    <col min="13" max="13" width="10" bestFit="1" customWidth="1"/>
    <col min="14" max="14" width="10.28515625" customWidth="1"/>
    <col min="15" max="17" width="9.140625" customWidth="1"/>
    <col min="18" max="18" width="10.28515625" customWidth="1"/>
    <col min="19" max="19" width="26.140625" customWidth="1"/>
  </cols>
  <sheetData>
    <row r="1" spans="1:19" ht="18.75" x14ac:dyDescent="0.3">
      <c r="S1" s="31" t="s">
        <v>145</v>
      </c>
    </row>
    <row r="3" spans="1:19" ht="15.75" x14ac:dyDescent="0.25">
      <c r="A3" s="70" t="s">
        <v>7</v>
      </c>
      <c r="B3" s="71"/>
      <c r="C3" s="71"/>
      <c r="D3" s="71"/>
      <c r="E3" s="71"/>
      <c r="F3" s="71"/>
      <c r="G3" s="71"/>
      <c r="H3" s="71"/>
      <c r="I3" s="71"/>
      <c r="J3" s="71"/>
      <c r="K3" s="71"/>
      <c r="L3" s="71"/>
      <c r="M3" s="71"/>
      <c r="N3" s="71"/>
      <c r="O3" s="71"/>
      <c r="P3" s="71"/>
      <c r="Q3" s="71"/>
      <c r="R3" s="71"/>
      <c r="S3" s="71"/>
    </row>
    <row r="4" spans="1:19" ht="15.75" x14ac:dyDescent="0.25">
      <c r="A4" s="70" t="s">
        <v>169</v>
      </c>
      <c r="B4" s="71"/>
      <c r="C4" s="71"/>
      <c r="D4" s="71"/>
      <c r="E4" s="71"/>
      <c r="F4" s="71"/>
      <c r="G4" s="71"/>
      <c r="H4" s="71"/>
      <c r="I4" s="71"/>
      <c r="J4" s="71"/>
      <c r="K4" s="71"/>
      <c r="L4" s="71"/>
      <c r="M4" s="71"/>
      <c r="N4" s="71"/>
      <c r="O4" s="71"/>
      <c r="P4" s="71"/>
      <c r="Q4" s="71"/>
      <c r="R4" s="71"/>
      <c r="S4" s="71"/>
    </row>
    <row r="5" spans="1:19" ht="15.75" x14ac:dyDescent="0.25">
      <c r="A5" s="70" t="s">
        <v>174</v>
      </c>
      <c r="B5" s="71"/>
      <c r="C5" s="71"/>
      <c r="D5" s="71"/>
      <c r="E5" s="71"/>
      <c r="F5" s="71"/>
      <c r="G5" s="71"/>
      <c r="H5" s="71"/>
      <c r="I5" s="71"/>
      <c r="J5" s="71"/>
      <c r="K5" s="71"/>
      <c r="L5" s="71"/>
      <c r="M5" s="71"/>
      <c r="N5" s="71"/>
      <c r="O5" s="71"/>
      <c r="P5" s="71"/>
      <c r="Q5" s="71"/>
      <c r="R5" s="71"/>
      <c r="S5" s="71"/>
    </row>
    <row r="6" spans="1:19" ht="16.5" thickBot="1" x14ac:dyDescent="0.3">
      <c r="S6" s="4" t="s">
        <v>8</v>
      </c>
    </row>
    <row r="7" spans="1:19" ht="42.75" customHeight="1" thickBot="1" x14ac:dyDescent="0.3">
      <c r="A7" s="72" t="s">
        <v>37</v>
      </c>
      <c r="B7" s="72" t="s">
        <v>38</v>
      </c>
      <c r="C7" s="72" t="s">
        <v>78</v>
      </c>
      <c r="D7" s="72" t="s">
        <v>39</v>
      </c>
      <c r="E7" s="75" t="s">
        <v>40</v>
      </c>
      <c r="F7" s="77"/>
      <c r="G7" s="75" t="s">
        <v>9</v>
      </c>
      <c r="H7" s="77"/>
      <c r="I7" s="75" t="s">
        <v>144</v>
      </c>
      <c r="J7" s="76"/>
      <c r="K7" s="76"/>
      <c r="L7" s="76"/>
      <c r="M7" s="77"/>
      <c r="N7" s="75" t="s">
        <v>10</v>
      </c>
      <c r="O7" s="76"/>
      <c r="P7" s="76"/>
      <c r="Q7" s="76"/>
      <c r="R7" s="77"/>
      <c r="S7" s="72" t="s">
        <v>36</v>
      </c>
    </row>
    <row r="8" spans="1:19" ht="53.25" customHeight="1" thickBot="1" x14ac:dyDescent="0.3">
      <c r="A8" s="73"/>
      <c r="B8" s="74"/>
      <c r="C8" s="74"/>
      <c r="D8" s="73"/>
      <c r="E8" s="3" t="s">
        <v>11</v>
      </c>
      <c r="F8" s="3" t="s">
        <v>12</v>
      </c>
      <c r="G8" s="3" t="s">
        <v>13</v>
      </c>
      <c r="H8" s="3" t="s">
        <v>14</v>
      </c>
      <c r="I8" s="3" t="s">
        <v>0</v>
      </c>
      <c r="J8" s="3" t="s">
        <v>15</v>
      </c>
      <c r="K8" s="3" t="s">
        <v>1</v>
      </c>
      <c r="L8" s="3" t="s">
        <v>16</v>
      </c>
      <c r="M8" s="3" t="s">
        <v>2</v>
      </c>
      <c r="N8" s="3" t="s">
        <v>0</v>
      </c>
      <c r="O8" s="3" t="s">
        <v>15</v>
      </c>
      <c r="P8" s="3" t="s">
        <v>1</v>
      </c>
      <c r="Q8" s="3" t="s">
        <v>16</v>
      </c>
      <c r="R8" s="3" t="s">
        <v>2</v>
      </c>
      <c r="S8" s="73"/>
    </row>
    <row r="9" spans="1:19" ht="15.75" thickBot="1" x14ac:dyDescent="0.3">
      <c r="A9" s="46">
        <v>1</v>
      </c>
      <c r="B9" s="48">
        <v>2</v>
      </c>
      <c r="C9" s="48"/>
      <c r="D9" s="48">
        <v>3</v>
      </c>
      <c r="E9" s="48">
        <v>4</v>
      </c>
      <c r="F9" s="48">
        <v>5</v>
      </c>
      <c r="G9" s="48">
        <v>6</v>
      </c>
      <c r="H9" s="48">
        <v>7</v>
      </c>
      <c r="I9" s="48">
        <v>8</v>
      </c>
      <c r="J9" s="48">
        <v>9</v>
      </c>
      <c r="K9" s="48">
        <v>10</v>
      </c>
      <c r="L9" s="48">
        <v>11</v>
      </c>
      <c r="M9" s="48">
        <v>12</v>
      </c>
      <c r="N9" s="48">
        <v>13</v>
      </c>
      <c r="O9" s="48">
        <v>14</v>
      </c>
      <c r="P9" s="48">
        <v>15</v>
      </c>
      <c r="Q9" s="48">
        <v>16</v>
      </c>
      <c r="R9" s="48">
        <v>17</v>
      </c>
      <c r="S9" s="48">
        <v>18</v>
      </c>
    </row>
    <row r="10" spans="1:19" s="14" customFormat="1" ht="26.25" customHeight="1" thickBot="1" x14ac:dyDescent="0.3">
      <c r="A10" s="83" t="s">
        <v>168</v>
      </c>
      <c r="B10" s="84"/>
      <c r="C10" s="84"/>
      <c r="D10" s="84"/>
      <c r="E10" s="84"/>
      <c r="F10" s="84"/>
      <c r="G10" s="84"/>
      <c r="H10" s="85"/>
      <c r="I10" s="55">
        <f t="shared" ref="I10:R10" si="0">I11+I18+I37</f>
        <v>37942.700000000004</v>
      </c>
      <c r="J10" s="55">
        <f t="shared" si="0"/>
        <v>0</v>
      </c>
      <c r="K10" s="55">
        <f t="shared" si="0"/>
        <v>348.2</v>
      </c>
      <c r="L10" s="55">
        <f t="shared" si="0"/>
        <v>94.5</v>
      </c>
      <c r="M10" s="55">
        <f t="shared" si="0"/>
        <v>37500</v>
      </c>
      <c r="N10" s="55">
        <f t="shared" si="0"/>
        <v>21485.4</v>
      </c>
      <c r="O10" s="55">
        <f t="shared" si="0"/>
        <v>0</v>
      </c>
      <c r="P10" s="55">
        <f t="shared" si="0"/>
        <v>0</v>
      </c>
      <c r="Q10" s="55">
        <f t="shared" si="0"/>
        <v>35.4</v>
      </c>
      <c r="R10" s="52">
        <f t="shared" si="0"/>
        <v>21450</v>
      </c>
      <c r="S10" s="56"/>
    </row>
    <row r="11" spans="1:19" s="14" customFormat="1" ht="28.5" customHeight="1" thickBot="1" x14ac:dyDescent="0.3">
      <c r="A11" s="51">
        <v>1</v>
      </c>
      <c r="B11" s="91" t="s">
        <v>4</v>
      </c>
      <c r="C11" s="91"/>
      <c r="D11" s="91"/>
      <c r="E11" s="91"/>
      <c r="F11" s="91"/>
      <c r="G11" s="91"/>
      <c r="H11" s="92"/>
      <c r="I11" s="52">
        <f>SUM(J11:M11)</f>
        <v>429.79999999999995</v>
      </c>
      <c r="J11" s="52">
        <f>J12+J16</f>
        <v>0</v>
      </c>
      <c r="K11" s="52">
        <f>K12+K16</f>
        <v>348.2</v>
      </c>
      <c r="L11" s="52">
        <f>L12+L16</f>
        <v>81.599999999999994</v>
      </c>
      <c r="M11" s="52">
        <f>M12+M16</f>
        <v>0</v>
      </c>
      <c r="N11" s="52">
        <f>SUM(O11:R11)</f>
        <v>22.5</v>
      </c>
      <c r="O11" s="52">
        <f>O12+O16</f>
        <v>0</v>
      </c>
      <c r="P11" s="52">
        <f>P12+P16</f>
        <v>0</v>
      </c>
      <c r="Q11" s="52">
        <f>Q12+Q16</f>
        <v>22.5</v>
      </c>
      <c r="R11" s="52">
        <f>R12+R16</f>
        <v>0</v>
      </c>
      <c r="S11" s="53" t="s">
        <v>17</v>
      </c>
    </row>
    <row r="12" spans="1:19" ht="281.25" thickBot="1" x14ac:dyDescent="0.3">
      <c r="A12" s="38" t="s">
        <v>18</v>
      </c>
      <c r="B12" s="1" t="s">
        <v>44</v>
      </c>
      <c r="C12" s="1" t="s">
        <v>80</v>
      </c>
      <c r="D12" s="1" t="s">
        <v>79</v>
      </c>
      <c r="E12" s="1" t="s">
        <v>159</v>
      </c>
      <c r="F12" s="23" t="s">
        <v>187</v>
      </c>
      <c r="G12" s="1" t="s">
        <v>116</v>
      </c>
      <c r="H12" s="1" t="s">
        <v>117</v>
      </c>
      <c r="I12" s="40">
        <f t="shared" ref="I12:I17" si="1">SUM(J12:M12)</f>
        <v>429.79999999999995</v>
      </c>
      <c r="J12" s="22">
        <f t="shared" ref="J12:K12" si="2">J14+J15</f>
        <v>0</v>
      </c>
      <c r="K12" s="22">
        <f t="shared" si="2"/>
        <v>348.2</v>
      </c>
      <c r="L12" s="22">
        <f>L14+L15</f>
        <v>81.599999999999994</v>
      </c>
      <c r="M12" s="22">
        <f>M14+M15</f>
        <v>0</v>
      </c>
      <c r="N12" s="22">
        <f>SUM(O12:R12)</f>
        <v>22.5</v>
      </c>
      <c r="O12" s="22">
        <f t="shared" ref="O12:P12" si="3">O14+O15</f>
        <v>0</v>
      </c>
      <c r="P12" s="22">
        <f t="shared" si="3"/>
        <v>0</v>
      </c>
      <c r="Q12" s="22">
        <f>Q14+Q15</f>
        <v>22.5</v>
      </c>
      <c r="R12" s="22">
        <f>R14+R15</f>
        <v>0</v>
      </c>
      <c r="S12" s="1"/>
    </row>
    <row r="13" spans="1:19" ht="409.5" customHeight="1" thickBot="1" x14ac:dyDescent="0.3">
      <c r="A13" s="6" t="s">
        <v>19</v>
      </c>
      <c r="B13" s="2" t="s">
        <v>45</v>
      </c>
      <c r="C13" s="2" t="s">
        <v>80</v>
      </c>
      <c r="D13" s="2" t="s">
        <v>81</v>
      </c>
      <c r="E13" s="1" t="s">
        <v>59</v>
      </c>
      <c r="F13" s="62" t="s">
        <v>196</v>
      </c>
      <c r="G13" s="1" t="s">
        <v>116</v>
      </c>
      <c r="H13" s="1" t="s">
        <v>117</v>
      </c>
      <c r="I13" s="1">
        <f t="shared" si="1"/>
        <v>0</v>
      </c>
      <c r="J13" s="1">
        <v>0</v>
      </c>
      <c r="K13" s="1">
        <v>0</v>
      </c>
      <c r="L13" s="1">
        <v>0</v>
      </c>
      <c r="M13" s="22">
        <f>M14</f>
        <v>0</v>
      </c>
      <c r="N13" s="1">
        <f t="shared" ref="N13:N17" si="4">SUM(O13:R13)</f>
        <v>0</v>
      </c>
      <c r="O13" s="1">
        <v>0</v>
      </c>
      <c r="P13" s="1">
        <v>0</v>
      </c>
      <c r="Q13" s="1">
        <v>0</v>
      </c>
      <c r="R13" s="1">
        <v>0</v>
      </c>
      <c r="S13" s="1"/>
    </row>
    <row r="14" spans="1:19" ht="138" customHeight="1" thickBot="1" x14ac:dyDescent="0.3">
      <c r="A14" s="6" t="s">
        <v>20</v>
      </c>
      <c r="B14" s="2" t="s">
        <v>46</v>
      </c>
      <c r="C14" s="2" t="s">
        <v>82</v>
      </c>
      <c r="D14" s="2" t="s">
        <v>146</v>
      </c>
      <c r="E14" s="1" t="s">
        <v>103</v>
      </c>
      <c r="F14" s="62" t="s">
        <v>160</v>
      </c>
      <c r="G14" s="1" t="s">
        <v>116</v>
      </c>
      <c r="H14" s="1" t="s">
        <v>117</v>
      </c>
      <c r="I14" s="16">
        <f t="shared" si="1"/>
        <v>45</v>
      </c>
      <c r="J14" s="16">
        <v>0</v>
      </c>
      <c r="K14" s="16">
        <v>0</v>
      </c>
      <c r="L14" s="16">
        <v>45</v>
      </c>
      <c r="M14" s="16">
        <v>0</v>
      </c>
      <c r="N14" s="16">
        <f t="shared" si="4"/>
        <v>22.5</v>
      </c>
      <c r="O14" s="16">
        <v>0</v>
      </c>
      <c r="P14" s="16">
        <v>0</v>
      </c>
      <c r="Q14" s="16">
        <v>22.5</v>
      </c>
      <c r="R14" s="16">
        <v>0</v>
      </c>
      <c r="S14" s="1"/>
    </row>
    <row r="15" spans="1:19" ht="405" customHeight="1" thickBot="1" x14ac:dyDescent="0.3">
      <c r="A15" s="30" t="s">
        <v>147</v>
      </c>
      <c r="B15" s="2" t="s">
        <v>148</v>
      </c>
      <c r="C15" s="2" t="s">
        <v>150</v>
      </c>
      <c r="D15" s="2" t="s">
        <v>149</v>
      </c>
      <c r="E15" s="1" t="s">
        <v>151</v>
      </c>
      <c r="F15" s="23" t="s">
        <v>167</v>
      </c>
      <c r="G15" s="1" t="s">
        <v>116</v>
      </c>
      <c r="H15" s="1" t="s">
        <v>117</v>
      </c>
      <c r="I15" s="16">
        <f t="shared" si="1"/>
        <v>384.8</v>
      </c>
      <c r="J15" s="16">
        <v>0</v>
      </c>
      <c r="K15" s="16">
        <v>348.2</v>
      </c>
      <c r="L15" s="16">
        <v>36.6</v>
      </c>
      <c r="M15" s="16">
        <v>0</v>
      </c>
      <c r="N15" s="16">
        <f t="shared" si="4"/>
        <v>0</v>
      </c>
      <c r="O15" s="16">
        <v>0</v>
      </c>
      <c r="P15" s="16">
        <v>0</v>
      </c>
      <c r="Q15" s="16">
        <v>0</v>
      </c>
      <c r="R15" s="16">
        <v>0</v>
      </c>
      <c r="S15" s="1"/>
    </row>
    <row r="16" spans="1:19" ht="138.75" customHeight="1" thickBot="1" x14ac:dyDescent="0.3">
      <c r="A16" s="6" t="s">
        <v>3</v>
      </c>
      <c r="B16" s="2" t="s">
        <v>47</v>
      </c>
      <c r="C16" s="2" t="s">
        <v>83</v>
      </c>
      <c r="D16" s="2" t="s">
        <v>131</v>
      </c>
      <c r="E16" s="1" t="s">
        <v>130</v>
      </c>
      <c r="F16" s="23" t="s">
        <v>188</v>
      </c>
      <c r="G16" s="1" t="s">
        <v>116</v>
      </c>
      <c r="H16" s="1" t="s">
        <v>117</v>
      </c>
      <c r="I16" s="1">
        <f t="shared" si="1"/>
        <v>0</v>
      </c>
      <c r="J16" s="1">
        <v>0</v>
      </c>
      <c r="K16" s="1">
        <v>0</v>
      </c>
      <c r="L16" s="1">
        <v>0</v>
      </c>
      <c r="M16" s="1">
        <v>0</v>
      </c>
      <c r="N16" s="1">
        <f t="shared" si="4"/>
        <v>0</v>
      </c>
      <c r="O16" s="1">
        <v>0</v>
      </c>
      <c r="P16" s="1">
        <v>0</v>
      </c>
      <c r="Q16" s="1">
        <v>0</v>
      </c>
      <c r="R16" s="1">
        <v>0</v>
      </c>
      <c r="S16" s="1"/>
    </row>
    <row r="17" spans="1:19" ht="196.5" customHeight="1" thickBot="1" x14ac:dyDescent="0.3">
      <c r="A17" s="6" t="s">
        <v>48</v>
      </c>
      <c r="B17" s="2" t="s">
        <v>161</v>
      </c>
      <c r="C17" s="2" t="s">
        <v>83</v>
      </c>
      <c r="D17" s="2" t="s">
        <v>84</v>
      </c>
      <c r="E17" s="1" t="s">
        <v>132</v>
      </c>
      <c r="F17" s="23" t="s">
        <v>171</v>
      </c>
      <c r="G17" s="1" t="s">
        <v>116</v>
      </c>
      <c r="H17" s="1" t="s">
        <v>117</v>
      </c>
      <c r="I17" s="1">
        <f t="shared" si="1"/>
        <v>0</v>
      </c>
      <c r="J17" s="1">
        <v>0</v>
      </c>
      <c r="K17" s="1">
        <v>0</v>
      </c>
      <c r="L17" s="1">
        <v>0</v>
      </c>
      <c r="M17" s="1">
        <v>0</v>
      </c>
      <c r="N17" s="1">
        <f t="shared" si="4"/>
        <v>0</v>
      </c>
      <c r="O17" s="1">
        <v>0</v>
      </c>
      <c r="P17" s="1">
        <v>0</v>
      </c>
      <c r="Q17" s="1">
        <v>0</v>
      </c>
      <c r="R17" s="1">
        <v>0</v>
      </c>
      <c r="S17" s="1"/>
    </row>
    <row r="18" spans="1:19" s="14" customFormat="1" ht="35.25" customHeight="1" thickBot="1" x14ac:dyDescent="0.3">
      <c r="A18" s="12">
        <v>2</v>
      </c>
      <c r="B18" s="93" t="s">
        <v>5</v>
      </c>
      <c r="C18" s="94"/>
      <c r="D18" s="94"/>
      <c r="E18" s="94"/>
      <c r="F18" s="94"/>
      <c r="G18" s="94"/>
      <c r="H18" s="95"/>
      <c r="I18" s="52">
        <f>SUM(J18:M18)</f>
        <v>37510</v>
      </c>
      <c r="J18" s="54">
        <f>J19+J23+J28+J33</f>
        <v>0</v>
      </c>
      <c r="K18" s="54">
        <f>K19+K23+K28+K33</f>
        <v>0</v>
      </c>
      <c r="L18" s="54">
        <f>L19+L23+L28+L33</f>
        <v>10</v>
      </c>
      <c r="M18" s="54">
        <f>M19+M23+M28+M33</f>
        <v>37500</v>
      </c>
      <c r="N18" s="52">
        <f>SUM(O18:R18)</f>
        <v>21460</v>
      </c>
      <c r="O18" s="54">
        <f>O19+O23+O28+O33</f>
        <v>0</v>
      </c>
      <c r="P18" s="54">
        <f>P19+P23+P28+P33</f>
        <v>0</v>
      </c>
      <c r="Q18" s="54">
        <f>Q19+Q23+Q28+Q33</f>
        <v>10</v>
      </c>
      <c r="R18" s="54">
        <f>R19</f>
        <v>21450</v>
      </c>
      <c r="S18" s="13"/>
    </row>
    <row r="19" spans="1:19" ht="182.25" customHeight="1" thickBot="1" x14ac:dyDescent="0.3">
      <c r="A19" s="6" t="s">
        <v>21</v>
      </c>
      <c r="B19" s="2" t="s">
        <v>107</v>
      </c>
      <c r="C19" s="2" t="s">
        <v>113</v>
      </c>
      <c r="D19" s="2" t="s">
        <v>85</v>
      </c>
      <c r="E19" s="1" t="s">
        <v>108</v>
      </c>
      <c r="F19" s="23" t="s">
        <v>189</v>
      </c>
      <c r="G19" s="1" t="s">
        <v>116</v>
      </c>
      <c r="H19" s="1" t="s">
        <v>117</v>
      </c>
      <c r="I19" s="16">
        <f>SUM(J19:M19)</f>
        <v>37500</v>
      </c>
      <c r="J19" s="22">
        <f t="shared" ref="J19:L19" si="5">J22</f>
        <v>0</v>
      </c>
      <c r="K19" s="22">
        <f t="shared" si="5"/>
        <v>0</v>
      </c>
      <c r="L19" s="22">
        <f t="shared" si="5"/>
        <v>0</v>
      </c>
      <c r="M19" s="22">
        <f>M22</f>
        <v>37500</v>
      </c>
      <c r="N19" s="16">
        <f>SUM(O19:R19)</f>
        <v>21450</v>
      </c>
      <c r="O19" s="22">
        <f t="shared" ref="O19:Q19" si="6">O22</f>
        <v>0</v>
      </c>
      <c r="P19" s="22">
        <f t="shared" si="6"/>
        <v>0</v>
      </c>
      <c r="Q19" s="22">
        <f t="shared" si="6"/>
        <v>0</v>
      </c>
      <c r="R19" s="22">
        <f>R22</f>
        <v>21450</v>
      </c>
      <c r="S19" s="1"/>
    </row>
    <row r="20" spans="1:19" ht="128.25" thickBot="1" x14ac:dyDescent="0.3">
      <c r="A20" s="6" t="s">
        <v>22</v>
      </c>
      <c r="B20" s="2" t="s">
        <v>109</v>
      </c>
      <c r="C20" s="2" t="s">
        <v>83</v>
      </c>
      <c r="D20" s="2" t="s">
        <v>86</v>
      </c>
      <c r="E20" s="1" t="s">
        <v>88</v>
      </c>
      <c r="F20" s="23" t="s">
        <v>176</v>
      </c>
      <c r="G20" s="1" t="s">
        <v>116</v>
      </c>
      <c r="H20" s="1" t="s">
        <v>117</v>
      </c>
      <c r="I20" s="1">
        <f>SUM(J20:M20)</f>
        <v>0</v>
      </c>
      <c r="J20" s="1">
        <v>0</v>
      </c>
      <c r="K20" s="1">
        <v>0</v>
      </c>
      <c r="L20" s="1">
        <v>0</v>
      </c>
      <c r="M20" s="1">
        <v>0</v>
      </c>
      <c r="N20" s="1">
        <f>SUM(O20:R20)</f>
        <v>0</v>
      </c>
      <c r="O20" s="1">
        <v>0</v>
      </c>
      <c r="P20" s="1">
        <v>0</v>
      </c>
      <c r="Q20" s="1">
        <v>0</v>
      </c>
      <c r="R20" s="1">
        <v>0</v>
      </c>
      <c r="S20" s="1"/>
    </row>
    <row r="21" spans="1:19" ht="168.75" customHeight="1" thickBot="1" x14ac:dyDescent="0.3">
      <c r="A21" s="6" t="s">
        <v>23</v>
      </c>
      <c r="B21" s="2" t="s">
        <v>51</v>
      </c>
      <c r="C21" s="2" t="s">
        <v>110</v>
      </c>
      <c r="D21" s="2" t="s">
        <v>129</v>
      </c>
      <c r="E21" s="1" t="s">
        <v>87</v>
      </c>
      <c r="F21" s="23" t="s">
        <v>175</v>
      </c>
      <c r="G21" s="1" t="s">
        <v>116</v>
      </c>
      <c r="H21" s="1" t="s">
        <v>117</v>
      </c>
      <c r="I21" s="1">
        <f>SUM(J21:M21)</f>
        <v>0</v>
      </c>
      <c r="J21" s="1">
        <v>0</v>
      </c>
      <c r="K21" s="1">
        <v>0</v>
      </c>
      <c r="L21" s="1">
        <v>0</v>
      </c>
      <c r="M21" s="1">
        <v>0</v>
      </c>
      <c r="N21" s="1">
        <f>SUM(O21:R21)</f>
        <v>0</v>
      </c>
      <c r="O21" s="1">
        <v>0</v>
      </c>
      <c r="P21" s="1">
        <v>0</v>
      </c>
      <c r="Q21" s="1">
        <v>0</v>
      </c>
      <c r="R21" s="1">
        <v>0</v>
      </c>
      <c r="S21" s="1"/>
    </row>
    <row r="22" spans="1:19" ht="62.25" customHeight="1" thickBot="1" x14ac:dyDescent="0.3">
      <c r="A22" s="6" t="s">
        <v>49</v>
      </c>
      <c r="B22" s="2" t="s">
        <v>50</v>
      </c>
      <c r="C22" s="2" t="s">
        <v>89</v>
      </c>
      <c r="D22" s="2" t="s">
        <v>90</v>
      </c>
      <c r="E22" s="1" t="s">
        <v>52</v>
      </c>
      <c r="F22" s="23" t="s">
        <v>172</v>
      </c>
      <c r="G22" s="1" t="s">
        <v>116</v>
      </c>
      <c r="H22" s="1" t="s">
        <v>117</v>
      </c>
      <c r="I22" s="16">
        <f t="shared" ref="I22" si="7">SUM(J22:M22)</f>
        <v>37500</v>
      </c>
      <c r="J22" s="17">
        <v>0</v>
      </c>
      <c r="K22" s="17">
        <v>0</v>
      </c>
      <c r="L22" s="17">
        <v>0</v>
      </c>
      <c r="M22" s="16">
        <v>37500</v>
      </c>
      <c r="N22" s="16">
        <f t="shared" ref="N22" si="8">SUM(O22:R22)</f>
        <v>21450</v>
      </c>
      <c r="O22" s="16">
        <v>0</v>
      </c>
      <c r="P22" s="16">
        <v>0</v>
      </c>
      <c r="Q22" s="16">
        <v>0</v>
      </c>
      <c r="R22" s="16">
        <v>21450</v>
      </c>
      <c r="S22" s="1"/>
    </row>
    <row r="23" spans="1:19" ht="64.5" thickBot="1" x14ac:dyDescent="0.3">
      <c r="A23" s="6" t="s">
        <v>24</v>
      </c>
      <c r="B23" s="2" t="s">
        <v>53</v>
      </c>
      <c r="C23" s="2" t="s">
        <v>207</v>
      </c>
      <c r="D23" s="2" t="s">
        <v>91</v>
      </c>
      <c r="E23" s="1" t="s">
        <v>54</v>
      </c>
      <c r="F23" s="23" t="s">
        <v>173</v>
      </c>
      <c r="G23" s="1" t="s">
        <v>116</v>
      </c>
      <c r="H23" s="1" t="s">
        <v>117</v>
      </c>
      <c r="I23" s="1">
        <f t="shared" ref="I23:I36" si="9">SUM(J23:M23)</f>
        <v>0</v>
      </c>
      <c r="J23" s="1">
        <v>0</v>
      </c>
      <c r="K23" s="1">
        <v>0</v>
      </c>
      <c r="L23" s="1">
        <v>0</v>
      </c>
      <c r="M23" s="1">
        <v>0</v>
      </c>
      <c r="N23" s="1">
        <f t="shared" ref="N23:N36" si="10">SUM(O23:R23)</f>
        <v>0</v>
      </c>
      <c r="O23" s="1">
        <v>0</v>
      </c>
      <c r="P23" s="1">
        <v>0</v>
      </c>
      <c r="Q23" s="1">
        <v>0</v>
      </c>
      <c r="R23" s="1">
        <v>0</v>
      </c>
      <c r="S23" s="1"/>
    </row>
    <row r="24" spans="1:19" ht="370.5" thickBot="1" x14ac:dyDescent="0.3">
      <c r="A24" s="6" t="s">
        <v>25</v>
      </c>
      <c r="B24" s="2" t="s">
        <v>133</v>
      </c>
      <c r="C24" s="66" t="s">
        <v>206</v>
      </c>
      <c r="D24" s="2" t="s">
        <v>134</v>
      </c>
      <c r="E24" s="1" t="s">
        <v>118</v>
      </c>
      <c r="F24" s="23" t="s">
        <v>177</v>
      </c>
      <c r="G24" s="1" t="s">
        <v>116</v>
      </c>
      <c r="H24" s="1" t="s">
        <v>117</v>
      </c>
      <c r="I24" s="1">
        <f t="shared" si="9"/>
        <v>0</v>
      </c>
      <c r="J24" s="1">
        <v>0</v>
      </c>
      <c r="K24" s="1">
        <v>0</v>
      </c>
      <c r="L24" s="1">
        <v>0</v>
      </c>
      <c r="M24" s="1">
        <v>0</v>
      </c>
      <c r="N24" s="1">
        <f t="shared" si="10"/>
        <v>0</v>
      </c>
      <c r="O24" s="1">
        <v>0</v>
      </c>
      <c r="P24" s="1">
        <v>0</v>
      </c>
      <c r="Q24" s="1">
        <v>0</v>
      </c>
      <c r="R24" s="1">
        <v>0</v>
      </c>
      <c r="S24" s="1"/>
    </row>
    <row r="25" spans="1:19" ht="95.25" customHeight="1" thickBot="1" x14ac:dyDescent="0.3">
      <c r="A25" s="6" t="s">
        <v>26</v>
      </c>
      <c r="B25" s="2" t="s">
        <v>55</v>
      </c>
      <c r="C25" s="66" t="s">
        <v>206</v>
      </c>
      <c r="D25" s="2" t="s">
        <v>111</v>
      </c>
      <c r="E25" s="1" t="s">
        <v>119</v>
      </c>
      <c r="F25" s="23" t="s">
        <v>190</v>
      </c>
      <c r="G25" s="1" t="s">
        <v>116</v>
      </c>
      <c r="H25" s="1" t="s">
        <v>117</v>
      </c>
      <c r="I25" s="1">
        <f t="shared" si="9"/>
        <v>0</v>
      </c>
      <c r="J25" s="1">
        <v>0</v>
      </c>
      <c r="K25" s="1">
        <v>0</v>
      </c>
      <c r="L25" s="1">
        <v>0</v>
      </c>
      <c r="M25" s="1">
        <v>0</v>
      </c>
      <c r="N25" s="1">
        <f t="shared" si="10"/>
        <v>0</v>
      </c>
      <c r="O25" s="1">
        <v>0</v>
      </c>
      <c r="P25" s="1">
        <v>0</v>
      </c>
      <c r="Q25" s="1">
        <v>0</v>
      </c>
      <c r="R25" s="1">
        <v>0</v>
      </c>
      <c r="S25" s="1"/>
    </row>
    <row r="26" spans="1:19" ht="370.5" thickBot="1" x14ac:dyDescent="0.3">
      <c r="A26" s="15" t="s">
        <v>56</v>
      </c>
      <c r="B26" s="15" t="s">
        <v>162</v>
      </c>
      <c r="C26" s="15" t="s">
        <v>92</v>
      </c>
      <c r="D26" s="15" t="s">
        <v>112</v>
      </c>
      <c r="E26" s="5" t="s">
        <v>57</v>
      </c>
      <c r="F26" s="20" t="s">
        <v>191</v>
      </c>
      <c r="G26" s="5" t="s">
        <v>116</v>
      </c>
      <c r="H26" s="5" t="s">
        <v>117</v>
      </c>
      <c r="I26" s="5">
        <f t="shared" si="9"/>
        <v>0</v>
      </c>
      <c r="J26" s="5">
        <v>0</v>
      </c>
      <c r="K26" s="5">
        <v>0</v>
      </c>
      <c r="L26" s="5">
        <v>0</v>
      </c>
      <c r="M26" s="5">
        <v>0</v>
      </c>
      <c r="N26" s="5">
        <f t="shared" si="10"/>
        <v>0</v>
      </c>
      <c r="O26" s="5">
        <v>0</v>
      </c>
      <c r="P26" s="5">
        <v>0</v>
      </c>
      <c r="Q26" s="5">
        <v>0</v>
      </c>
      <c r="R26" s="5">
        <v>0</v>
      </c>
      <c r="S26" s="5"/>
    </row>
    <row r="27" spans="1:19" ht="128.25" thickBot="1" x14ac:dyDescent="0.3">
      <c r="A27" s="6" t="s">
        <v>58</v>
      </c>
      <c r="B27" s="7" t="s">
        <v>158</v>
      </c>
      <c r="C27" s="50" t="s">
        <v>93</v>
      </c>
      <c r="D27" s="50" t="s">
        <v>94</v>
      </c>
      <c r="E27" s="11" t="s">
        <v>102</v>
      </c>
      <c r="F27" s="32" t="s">
        <v>178</v>
      </c>
      <c r="G27" s="1" t="s">
        <v>135</v>
      </c>
      <c r="H27" s="1" t="s">
        <v>117</v>
      </c>
      <c r="I27" s="1">
        <f t="shared" si="9"/>
        <v>0</v>
      </c>
      <c r="J27" s="1">
        <v>0</v>
      </c>
      <c r="K27" s="1">
        <v>0</v>
      </c>
      <c r="L27" s="1">
        <v>0</v>
      </c>
      <c r="M27" s="1">
        <v>0</v>
      </c>
      <c r="N27" s="1">
        <f t="shared" si="10"/>
        <v>0</v>
      </c>
      <c r="O27" s="1">
        <v>0</v>
      </c>
      <c r="P27" s="1">
        <v>0</v>
      </c>
      <c r="Q27" s="1">
        <v>0</v>
      </c>
      <c r="R27" s="1">
        <v>0</v>
      </c>
      <c r="S27" s="1"/>
    </row>
    <row r="28" spans="1:19" ht="98.25" customHeight="1" thickBot="1" x14ac:dyDescent="0.3">
      <c r="A28" s="6" t="s">
        <v>27</v>
      </c>
      <c r="B28" s="15" t="s">
        <v>60</v>
      </c>
      <c r="C28" s="69" t="s">
        <v>205</v>
      </c>
      <c r="D28" s="10" t="s">
        <v>96</v>
      </c>
      <c r="E28" s="24" t="s">
        <v>61</v>
      </c>
      <c r="F28" s="20" t="s">
        <v>195</v>
      </c>
      <c r="G28" s="1" t="s">
        <v>116</v>
      </c>
      <c r="H28" s="1" t="s">
        <v>117</v>
      </c>
      <c r="I28" s="16">
        <f t="shared" si="9"/>
        <v>10</v>
      </c>
      <c r="J28" s="22">
        <f t="shared" ref="J28:K28" si="11">J29</f>
        <v>0</v>
      </c>
      <c r="K28" s="22">
        <f t="shared" si="11"/>
        <v>0</v>
      </c>
      <c r="L28" s="49">
        <f>L29</f>
        <v>10</v>
      </c>
      <c r="M28" s="22">
        <f>M29</f>
        <v>0</v>
      </c>
      <c r="N28" s="64">
        <f t="shared" si="10"/>
        <v>10</v>
      </c>
      <c r="O28" s="22">
        <f t="shared" ref="O28" si="12">O29</f>
        <v>0</v>
      </c>
      <c r="P28" s="22">
        <f t="shared" ref="P28" si="13">P29</f>
        <v>0</v>
      </c>
      <c r="Q28" s="22">
        <f>Q29</f>
        <v>10</v>
      </c>
      <c r="R28" s="22" t="str">
        <f>R29</f>
        <v>-</v>
      </c>
      <c r="S28" s="1"/>
    </row>
    <row r="29" spans="1:19" ht="90" thickBot="1" x14ac:dyDescent="0.3">
      <c r="A29" s="86" t="s">
        <v>31</v>
      </c>
      <c r="B29" s="88" t="s">
        <v>163</v>
      </c>
      <c r="C29" s="25" t="s">
        <v>136</v>
      </c>
      <c r="D29" s="88" t="s">
        <v>120</v>
      </c>
      <c r="E29" s="72" t="s">
        <v>137</v>
      </c>
      <c r="F29" s="26" t="s">
        <v>179</v>
      </c>
      <c r="G29" s="1" t="s">
        <v>116</v>
      </c>
      <c r="H29" s="1" t="s">
        <v>117</v>
      </c>
      <c r="I29" s="17">
        <f t="shared" si="9"/>
        <v>10</v>
      </c>
      <c r="J29" s="17">
        <v>0</v>
      </c>
      <c r="K29" s="17">
        <v>0</v>
      </c>
      <c r="L29" s="17">
        <v>10</v>
      </c>
      <c r="M29" s="16">
        <v>0</v>
      </c>
      <c r="N29" s="17">
        <f t="shared" si="10"/>
        <v>10</v>
      </c>
      <c r="O29" s="17">
        <v>0</v>
      </c>
      <c r="P29" s="17">
        <v>0</v>
      </c>
      <c r="Q29" s="17">
        <v>10</v>
      </c>
      <c r="R29" s="16" t="s">
        <v>186</v>
      </c>
      <c r="S29" s="1"/>
    </row>
    <row r="30" spans="1:19" ht="39" thickBot="1" x14ac:dyDescent="0.3">
      <c r="A30" s="87"/>
      <c r="B30" s="89"/>
      <c r="C30" s="68" t="s">
        <v>197</v>
      </c>
      <c r="D30" s="89"/>
      <c r="E30" s="90"/>
      <c r="F30" s="32" t="s">
        <v>180</v>
      </c>
      <c r="G30" s="33" t="s">
        <v>116</v>
      </c>
      <c r="H30" s="33" t="s">
        <v>117</v>
      </c>
      <c r="I30" s="33">
        <f t="shared" si="9"/>
        <v>0</v>
      </c>
      <c r="J30" s="33">
        <v>0</v>
      </c>
      <c r="K30" s="33">
        <v>0</v>
      </c>
      <c r="L30" s="33">
        <v>0</v>
      </c>
      <c r="M30" s="33">
        <v>0</v>
      </c>
      <c r="N30" s="33">
        <f t="shared" si="10"/>
        <v>0</v>
      </c>
      <c r="O30" s="33">
        <v>0</v>
      </c>
      <c r="P30" s="33">
        <v>0</v>
      </c>
      <c r="Q30" s="33">
        <v>0</v>
      </c>
      <c r="R30" s="33">
        <v>0</v>
      </c>
      <c r="S30" s="33"/>
    </row>
    <row r="31" spans="1:19" ht="141" thickBot="1" x14ac:dyDescent="0.3">
      <c r="A31" s="34" t="s">
        <v>33</v>
      </c>
      <c r="B31" s="35" t="s">
        <v>153</v>
      </c>
      <c r="C31" s="36" t="s">
        <v>95</v>
      </c>
      <c r="D31" s="15" t="s">
        <v>97</v>
      </c>
      <c r="E31" s="28" t="s">
        <v>121</v>
      </c>
      <c r="F31" s="20" t="s">
        <v>181</v>
      </c>
      <c r="G31" s="28" t="s">
        <v>116</v>
      </c>
      <c r="H31" s="5" t="s">
        <v>117</v>
      </c>
      <c r="I31" s="28">
        <f t="shared" si="9"/>
        <v>0</v>
      </c>
      <c r="J31" s="5">
        <v>0</v>
      </c>
      <c r="K31" s="28">
        <v>0</v>
      </c>
      <c r="L31" s="5">
        <v>0</v>
      </c>
      <c r="M31" s="28">
        <v>0</v>
      </c>
      <c r="N31" s="5">
        <f t="shared" si="10"/>
        <v>0</v>
      </c>
      <c r="O31" s="28">
        <v>0</v>
      </c>
      <c r="P31" s="5">
        <v>0</v>
      </c>
      <c r="Q31" s="28">
        <v>0</v>
      </c>
      <c r="R31" s="5">
        <v>0</v>
      </c>
      <c r="S31" s="29"/>
    </row>
    <row r="32" spans="1:19" ht="217.5" thickBot="1" x14ac:dyDescent="0.3">
      <c r="A32" s="18" t="s">
        <v>34</v>
      </c>
      <c r="B32" s="27" t="s">
        <v>152</v>
      </c>
      <c r="C32" s="19" t="s">
        <v>101</v>
      </c>
      <c r="D32" s="30" t="s">
        <v>122</v>
      </c>
      <c r="E32" s="11" t="s">
        <v>62</v>
      </c>
      <c r="F32" s="26" t="s">
        <v>182</v>
      </c>
      <c r="G32" s="5" t="s">
        <v>116</v>
      </c>
      <c r="H32" s="29" t="s">
        <v>117</v>
      </c>
      <c r="I32" s="1">
        <f t="shared" si="9"/>
        <v>0</v>
      </c>
      <c r="J32" s="1">
        <v>0</v>
      </c>
      <c r="K32" s="1">
        <v>0</v>
      </c>
      <c r="L32" s="1">
        <v>0</v>
      </c>
      <c r="M32" s="1">
        <v>0</v>
      </c>
      <c r="N32" s="1">
        <f t="shared" si="10"/>
        <v>0</v>
      </c>
      <c r="O32" s="1">
        <v>0</v>
      </c>
      <c r="P32" s="1">
        <v>0</v>
      </c>
      <c r="Q32" s="1">
        <v>0</v>
      </c>
      <c r="R32" s="1">
        <v>0</v>
      </c>
      <c r="S32" s="1"/>
    </row>
    <row r="33" spans="1:19" ht="90" thickBot="1" x14ac:dyDescent="0.3">
      <c r="A33" s="39" t="s">
        <v>63</v>
      </c>
      <c r="B33" s="43" t="s">
        <v>157</v>
      </c>
      <c r="C33" s="43" t="s">
        <v>204</v>
      </c>
      <c r="D33" s="44" t="s">
        <v>105</v>
      </c>
      <c r="E33" s="45" t="s">
        <v>104</v>
      </c>
      <c r="F33" s="57" t="s">
        <v>183</v>
      </c>
      <c r="G33" s="47" t="s">
        <v>116</v>
      </c>
      <c r="H33" s="1" t="s">
        <v>117</v>
      </c>
      <c r="I33" s="1">
        <f t="shared" si="9"/>
        <v>0</v>
      </c>
      <c r="J33" s="1">
        <v>0</v>
      </c>
      <c r="K33" s="1">
        <v>0</v>
      </c>
      <c r="L33" s="1">
        <v>0</v>
      </c>
      <c r="M33" s="1">
        <v>0</v>
      </c>
      <c r="N33" s="1">
        <f t="shared" si="10"/>
        <v>0</v>
      </c>
      <c r="O33" s="1">
        <v>0</v>
      </c>
      <c r="P33" s="1">
        <v>0</v>
      </c>
      <c r="Q33" s="1">
        <v>0</v>
      </c>
      <c r="R33" s="1">
        <v>0</v>
      </c>
      <c r="S33" s="1"/>
    </row>
    <row r="34" spans="1:19" ht="409.5" customHeight="1" thickBot="1" x14ac:dyDescent="0.3">
      <c r="A34" s="58" t="s">
        <v>64</v>
      </c>
      <c r="B34" s="59" t="s">
        <v>166</v>
      </c>
      <c r="C34" s="60" t="s">
        <v>164</v>
      </c>
      <c r="D34" s="59" t="s">
        <v>106</v>
      </c>
      <c r="E34" s="61" t="s">
        <v>67</v>
      </c>
      <c r="F34" s="65" t="s">
        <v>208</v>
      </c>
      <c r="G34" s="61" t="s">
        <v>116</v>
      </c>
      <c r="H34" s="61" t="s">
        <v>117</v>
      </c>
      <c r="I34" s="61">
        <f t="shared" si="9"/>
        <v>0</v>
      </c>
      <c r="J34" s="61">
        <v>0</v>
      </c>
      <c r="K34" s="61">
        <v>0</v>
      </c>
      <c r="L34" s="61">
        <v>0</v>
      </c>
      <c r="M34" s="61">
        <v>0</v>
      </c>
      <c r="N34" s="61">
        <f t="shared" si="10"/>
        <v>0</v>
      </c>
      <c r="O34" s="61">
        <v>0</v>
      </c>
      <c r="P34" s="61">
        <v>0</v>
      </c>
      <c r="Q34" s="61">
        <v>0</v>
      </c>
      <c r="R34" s="61">
        <v>0</v>
      </c>
      <c r="S34" s="61"/>
    </row>
    <row r="35" spans="1:19" ht="230.25" thickBot="1" x14ac:dyDescent="0.3">
      <c r="A35" s="6" t="s">
        <v>65</v>
      </c>
      <c r="B35" s="7" t="s">
        <v>165</v>
      </c>
      <c r="C35" s="67" t="s">
        <v>203</v>
      </c>
      <c r="D35" s="37" t="s">
        <v>124</v>
      </c>
      <c r="E35" s="11" t="s">
        <v>123</v>
      </c>
      <c r="F35" s="26" t="s">
        <v>192</v>
      </c>
      <c r="G35" s="1" t="s">
        <v>116</v>
      </c>
      <c r="H35" s="1" t="s">
        <v>117</v>
      </c>
      <c r="I35" s="1">
        <f t="shared" si="9"/>
        <v>0</v>
      </c>
      <c r="J35" s="1">
        <v>0</v>
      </c>
      <c r="K35" s="1">
        <v>0</v>
      </c>
      <c r="L35" s="1">
        <v>0</v>
      </c>
      <c r="M35" s="1">
        <v>0</v>
      </c>
      <c r="N35" s="1">
        <f t="shared" si="10"/>
        <v>0</v>
      </c>
      <c r="O35" s="1">
        <v>0</v>
      </c>
      <c r="P35" s="1">
        <v>0</v>
      </c>
      <c r="Q35" s="1">
        <v>0</v>
      </c>
      <c r="R35" s="1">
        <v>0</v>
      </c>
      <c r="S35" s="1"/>
    </row>
    <row r="36" spans="1:19" ht="115.5" thickBot="1" x14ac:dyDescent="0.3">
      <c r="A36" s="6" t="s">
        <v>66</v>
      </c>
      <c r="B36" s="7" t="s">
        <v>141</v>
      </c>
      <c r="C36" s="15" t="s">
        <v>202</v>
      </c>
      <c r="D36" s="15" t="s">
        <v>139</v>
      </c>
      <c r="E36" s="11" t="s">
        <v>138</v>
      </c>
      <c r="F36" s="20" t="s">
        <v>193</v>
      </c>
      <c r="G36" s="1" t="s">
        <v>116</v>
      </c>
      <c r="H36" s="1" t="s">
        <v>117</v>
      </c>
      <c r="I36" s="1">
        <f t="shared" si="9"/>
        <v>0</v>
      </c>
      <c r="J36" s="1">
        <v>0</v>
      </c>
      <c r="K36" s="1">
        <v>0</v>
      </c>
      <c r="L36" s="1">
        <v>0</v>
      </c>
      <c r="M36" s="1">
        <v>0</v>
      </c>
      <c r="N36" s="1">
        <f t="shared" si="10"/>
        <v>0</v>
      </c>
      <c r="O36" s="1">
        <v>0</v>
      </c>
      <c r="P36" s="1">
        <v>0</v>
      </c>
      <c r="Q36" s="1">
        <v>0</v>
      </c>
      <c r="R36" s="1">
        <v>0</v>
      </c>
      <c r="S36" s="1"/>
    </row>
    <row r="37" spans="1:19" s="14" customFormat="1" ht="35.25" customHeight="1" thickBot="1" x14ac:dyDescent="0.3">
      <c r="A37" s="12">
        <v>3</v>
      </c>
      <c r="B37" s="93" t="s">
        <v>6</v>
      </c>
      <c r="C37" s="94"/>
      <c r="D37" s="94"/>
      <c r="E37" s="94"/>
      <c r="F37" s="94"/>
      <c r="G37" s="94"/>
      <c r="H37" s="95"/>
      <c r="I37" s="52">
        <f>SUM(J37:M37)</f>
        <v>2.9</v>
      </c>
      <c r="J37" s="54">
        <f t="shared" ref="J37:K37" si="14">J38+J39+J42</f>
        <v>0</v>
      </c>
      <c r="K37" s="54">
        <f t="shared" si="14"/>
        <v>0</v>
      </c>
      <c r="L37" s="54">
        <f>L38+L39+L42</f>
        <v>2.9</v>
      </c>
      <c r="M37" s="54">
        <f>M38+M39+M42</f>
        <v>0</v>
      </c>
      <c r="N37" s="52">
        <f>SUM(O37:R37)</f>
        <v>2.9</v>
      </c>
      <c r="O37" s="54">
        <f t="shared" ref="O37" si="15">O38+O39+O42</f>
        <v>0</v>
      </c>
      <c r="P37" s="54">
        <f t="shared" ref="P37" si="16">P38+P39+P42</f>
        <v>0</v>
      </c>
      <c r="Q37" s="54">
        <f>Q38+Q39+Q42</f>
        <v>2.9</v>
      </c>
      <c r="R37" s="63"/>
      <c r="S37" s="13"/>
    </row>
    <row r="38" spans="1:19" ht="255.75" thickBot="1" x14ac:dyDescent="0.3">
      <c r="A38" s="6" t="s">
        <v>41</v>
      </c>
      <c r="B38" s="2" t="s">
        <v>68</v>
      </c>
      <c r="C38" s="2" t="s">
        <v>201</v>
      </c>
      <c r="D38" s="2" t="s">
        <v>98</v>
      </c>
      <c r="E38" s="1" t="s">
        <v>69</v>
      </c>
      <c r="F38" s="23" t="s">
        <v>184</v>
      </c>
      <c r="G38" s="1" t="s">
        <v>116</v>
      </c>
      <c r="H38" s="1" t="s">
        <v>117</v>
      </c>
      <c r="I38" s="1">
        <f t="shared" ref="I38:I43" si="17">SUM(J38:M38)</f>
        <v>0</v>
      </c>
      <c r="J38" s="1">
        <v>0</v>
      </c>
      <c r="K38" s="1">
        <v>0</v>
      </c>
      <c r="L38" s="1">
        <v>0</v>
      </c>
      <c r="M38" s="1">
        <v>0</v>
      </c>
      <c r="N38" s="1">
        <f t="shared" ref="N38:N43" si="18">SUM(O38:R38)</f>
        <v>0</v>
      </c>
      <c r="O38" s="1">
        <v>0</v>
      </c>
      <c r="P38" s="1">
        <v>0</v>
      </c>
      <c r="Q38" s="1">
        <v>0</v>
      </c>
      <c r="R38" s="1">
        <v>0</v>
      </c>
      <c r="S38" s="1"/>
    </row>
    <row r="39" spans="1:19" ht="345" thickBot="1" x14ac:dyDescent="0.3">
      <c r="A39" s="42" t="s">
        <v>42</v>
      </c>
      <c r="B39" s="42" t="s">
        <v>125</v>
      </c>
      <c r="C39" s="15" t="s">
        <v>200</v>
      </c>
      <c r="D39" s="15" t="s">
        <v>126</v>
      </c>
      <c r="E39" s="41" t="s">
        <v>127</v>
      </c>
      <c r="F39" s="20" t="s">
        <v>194</v>
      </c>
      <c r="G39" s="1" t="s">
        <v>116</v>
      </c>
      <c r="H39" s="1" t="s">
        <v>117</v>
      </c>
      <c r="I39" s="22">
        <f>SUM(J39:M39)</f>
        <v>2.9</v>
      </c>
      <c r="J39" s="22">
        <f t="shared" ref="J39:K39" si="19">J40</f>
        <v>0</v>
      </c>
      <c r="K39" s="22">
        <f t="shared" si="19"/>
        <v>0</v>
      </c>
      <c r="L39" s="22">
        <f>L40</f>
        <v>2.9</v>
      </c>
      <c r="M39" s="22">
        <f>M40</f>
        <v>0</v>
      </c>
      <c r="N39" s="22">
        <f>SUM(O39:R39)</f>
        <v>2.9</v>
      </c>
      <c r="O39" s="22">
        <f t="shared" ref="O39" si="20">O40</f>
        <v>0</v>
      </c>
      <c r="P39" s="22">
        <f t="shared" ref="P39" si="21">P40</f>
        <v>0</v>
      </c>
      <c r="Q39" s="22">
        <f>Q40</f>
        <v>2.9</v>
      </c>
      <c r="R39" s="22" t="str">
        <f>R40</f>
        <v>-</v>
      </c>
      <c r="S39" s="1"/>
    </row>
    <row r="40" spans="1:19" ht="70.5" customHeight="1" thickBot="1" x14ac:dyDescent="0.3">
      <c r="A40" s="88" t="s">
        <v>43</v>
      </c>
      <c r="B40" s="88" t="s">
        <v>70</v>
      </c>
      <c r="C40" s="66" t="s">
        <v>199</v>
      </c>
      <c r="D40" s="2" t="s">
        <v>100</v>
      </c>
      <c r="E40" s="72" t="s">
        <v>99</v>
      </c>
      <c r="F40" s="23" t="s">
        <v>170</v>
      </c>
      <c r="G40" s="1" t="s">
        <v>154</v>
      </c>
      <c r="H40" s="1" t="s">
        <v>155</v>
      </c>
      <c r="I40" s="16">
        <f t="shared" si="17"/>
        <v>2.9</v>
      </c>
      <c r="J40" s="16">
        <v>0</v>
      </c>
      <c r="K40" s="16">
        <v>0</v>
      </c>
      <c r="L40" s="16">
        <v>2.9</v>
      </c>
      <c r="M40" s="16">
        <v>0</v>
      </c>
      <c r="N40" s="16">
        <f t="shared" si="18"/>
        <v>2.9</v>
      </c>
      <c r="O40" s="16">
        <v>0</v>
      </c>
      <c r="P40" s="16">
        <v>0</v>
      </c>
      <c r="Q40" s="16">
        <v>2.9</v>
      </c>
      <c r="R40" s="16" t="s">
        <v>186</v>
      </c>
      <c r="S40" s="1"/>
    </row>
    <row r="41" spans="1:19" ht="77.25" thickBot="1" x14ac:dyDescent="0.3">
      <c r="A41" s="97"/>
      <c r="B41" s="97"/>
      <c r="C41" s="66" t="s">
        <v>199</v>
      </c>
      <c r="D41" s="2" t="s">
        <v>114</v>
      </c>
      <c r="E41" s="74"/>
      <c r="F41" s="1"/>
      <c r="G41" s="1" t="s">
        <v>156</v>
      </c>
      <c r="H41" s="1" t="s">
        <v>117</v>
      </c>
      <c r="I41" s="1">
        <f t="shared" si="17"/>
        <v>0</v>
      </c>
      <c r="J41" s="1">
        <v>0</v>
      </c>
      <c r="K41" s="1">
        <v>0</v>
      </c>
      <c r="L41" s="1">
        <v>0</v>
      </c>
      <c r="M41" s="1">
        <v>0</v>
      </c>
      <c r="N41" s="1">
        <f t="shared" si="18"/>
        <v>0</v>
      </c>
      <c r="O41" s="1">
        <v>0</v>
      </c>
      <c r="P41" s="1">
        <v>0</v>
      </c>
      <c r="Q41" s="1">
        <v>0</v>
      </c>
      <c r="R41" s="1">
        <v>0</v>
      </c>
      <c r="S41" s="1"/>
    </row>
    <row r="42" spans="1:19" ht="319.5" thickBot="1" x14ac:dyDescent="0.3">
      <c r="A42" s="6" t="s">
        <v>71</v>
      </c>
      <c r="B42" s="2" t="s">
        <v>73</v>
      </c>
      <c r="C42" s="2" t="s">
        <v>198</v>
      </c>
      <c r="D42" s="66" t="s">
        <v>115</v>
      </c>
      <c r="E42" s="1" t="s">
        <v>128</v>
      </c>
      <c r="F42" s="23" t="s">
        <v>185</v>
      </c>
      <c r="G42" s="1" t="s">
        <v>116</v>
      </c>
      <c r="H42" s="1" t="s">
        <v>117</v>
      </c>
      <c r="I42" s="1">
        <f t="shared" si="17"/>
        <v>0</v>
      </c>
      <c r="J42" s="1">
        <v>0</v>
      </c>
      <c r="K42" s="1">
        <v>0</v>
      </c>
      <c r="L42" s="1">
        <v>0</v>
      </c>
      <c r="M42" s="1">
        <v>0</v>
      </c>
      <c r="N42" s="1">
        <f t="shared" si="18"/>
        <v>0</v>
      </c>
      <c r="O42" s="1">
        <v>0</v>
      </c>
      <c r="P42" s="1">
        <v>0</v>
      </c>
      <c r="Q42" s="1">
        <v>0</v>
      </c>
      <c r="R42" s="1">
        <v>0</v>
      </c>
      <c r="S42" s="1"/>
    </row>
    <row r="43" spans="1:19" ht="192" thickBot="1" x14ac:dyDescent="0.3">
      <c r="A43" s="6" t="s">
        <v>72</v>
      </c>
      <c r="B43" s="2" t="s">
        <v>142</v>
      </c>
      <c r="C43" s="66" t="s">
        <v>197</v>
      </c>
      <c r="D43" s="2" t="s">
        <v>140</v>
      </c>
      <c r="E43" s="1" t="s">
        <v>143</v>
      </c>
      <c r="F43" s="2"/>
      <c r="G43" s="1" t="s">
        <v>156</v>
      </c>
      <c r="H43" s="1" t="s">
        <v>117</v>
      </c>
      <c r="I43" s="1">
        <f t="shared" si="17"/>
        <v>0</v>
      </c>
      <c r="J43" s="1">
        <v>0</v>
      </c>
      <c r="K43" s="1">
        <v>0</v>
      </c>
      <c r="L43" s="1">
        <v>0</v>
      </c>
      <c r="M43" s="1">
        <v>0</v>
      </c>
      <c r="N43" s="1">
        <f t="shared" si="18"/>
        <v>0</v>
      </c>
      <c r="O43" s="1">
        <v>0</v>
      </c>
      <c r="P43" s="1">
        <v>0</v>
      </c>
      <c r="Q43" s="1">
        <v>0</v>
      </c>
      <c r="R43" s="1">
        <v>0</v>
      </c>
      <c r="S43" s="1"/>
    </row>
    <row r="44" spans="1:19" ht="25.5" x14ac:dyDescent="0.25">
      <c r="A44" s="88" t="s">
        <v>27</v>
      </c>
      <c r="B44" s="8" t="s">
        <v>28</v>
      </c>
      <c r="C44" s="8"/>
      <c r="D44" s="72" t="s">
        <v>30</v>
      </c>
      <c r="E44" s="72" t="s">
        <v>30</v>
      </c>
      <c r="F44" s="72" t="s">
        <v>30</v>
      </c>
      <c r="G44" s="72" t="s">
        <v>30</v>
      </c>
      <c r="H44" s="72" t="s">
        <v>30</v>
      </c>
      <c r="I44" s="78">
        <f>SUM(I46:I50)</f>
        <v>37942.699999999997</v>
      </c>
      <c r="J44" s="78">
        <f t="shared" ref="J44:L44" si="22">SUM(J46:J50)</f>
        <v>0</v>
      </c>
      <c r="K44" s="78">
        <f t="shared" si="22"/>
        <v>348.2</v>
      </c>
      <c r="L44" s="78">
        <f t="shared" si="22"/>
        <v>94.5</v>
      </c>
      <c r="M44" s="78">
        <f>SUM(M46:M50)</f>
        <v>37500</v>
      </c>
      <c r="N44" s="78">
        <f>SUM(N46:N50)</f>
        <v>21485.4</v>
      </c>
      <c r="O44" s="78">
        <f t="shared" ref="O44:Q44" si="23">SUM(O46:O50)</f>
        <v>0</v>
      </c>
      <c r="P44" s="78">
        <f t="shared" si="23"/>
        <v>0</v>
      </c>
      <c r="Q44" s="78">
        <f t="shared" si="23"/>
        <v>35.4</v>
      </c>
      <c r="R44" s="78">
        <f>SUM(R46:R50)</f>
        <v>21450</v>
      </c>
      <c r="S44" s="72" t="s">
        <v>17</v>
      </c>
    </row>
    <row r="45" spans="1:19" ht="15.75" thickBot="1" x14ac:dyDescent="0.3">
      <c r="A45" s="96"/>
      <c r="B45" s="2" t="s">
        <v>29</v>
      </c>
      <c r="C45" s="2"/>
      <c r="D45" s="80"/>
      <c r="E45" s="80"/>
      <c r="F45" s="80"/>
      <c r="G45" s="80"/>
      <c r="H45" s="80"/>
      <c r="I45" s="79"/>
      <c r="J45" s="79"/>
      <c r="K45" s="79"/>
      <c r="L45" s="79"/>
      <c r="M45" s="79"/>
      <c r="N45" s="79"/>
      <c r="O45" s="79"/>
      <c r="P45" s="79"/>
      <c r="Q45" s="79"/>
      <c r="R45" s="79"/>
      <c r="S45" s="80"/>
    </row>
    <row r="46" spans="1:19" ht="38.25" x14ac:dyDescent="0.25">
      <c r="A46" s="88" t="s">
        <v>31</v>
      </c>
      <c r="B46" s="88"/>
      <c r="C46" s="8" t="s">
        <v>32</v>
      </c>
      <c r="D46" s="8"/>
      <c r="E46" s="72" t="s">
        <v>30</v>
      </c>
      <c r="F46" s="72" t="s">
        <v>30</v>
      </c>
      <c r="G46" s="72" t="s">
        <v>30</v>
      </c>
      <c r="H46" s="72" t="s">
        <v>30</v>
      </c>
      <c r="I46" s="78">
        <f>SUM(J46:M47)</f>
        <v>10</v>
      </c>
      <c r="J46" s="81">
        <f>J29</f>
        <v>0</v>
      </c>
      <c r="K46" s="81">
        <f>K29</f>
        <v>0</v>
      </c>
      <c r="L46" s="81">
        <f>L29</f>
        <v>10</v>
      </c>
      <c r="M46" s="81">
        <f>M29</f>
        <v>0</v>
      </c>
      <c r="N46" s="78">
        <f>SUM(O46:R47)</f>
        <v>10</v>
      </c>
      <c r="O46" s="81">
        <f>O29</f>
        <v>0</v>
      </c>
      <c r="P46" s="81">
        <f>P29</f>
        <v>0</v>
      </c>
      <c r="Q46" s="81">
        <f>Q29</f>
        <v>10</v>
      </c>
      <c r="R46" s="81" t="str">
        <f>R29</f>
        <v>-</v>
      </c>
      <c r="S46" s="72" t="s">
        <v>17</v>
      </c>
    </row>
    <row r="47" spans="1:19" ht="77.25" thickBot="1" x14ac:dyDescent="0.3">
      <c r="A47" s="96"/>
      <c r="B47" s="96"/>
      <c r="C47" s="2" t="s">
        <v>74</v>
      </c>
      <c r="D47" s="2"/>
      <c r="E47" s="80"/>
      <c r="F47" s="80"/>
      <c r="G47" s="80"/>
      <c r="H47" s="80"/>
      <c r="I47" s="79"/>
      <c r="J47" s="82"/>
      <c r="K47" s="82"/>
      <c r="L47" s="82"/>
      <c r="M47" s="82"/>
      <c r="N47" s="79"/>
      <c r="O47" s="82"/>
      <c r="P47" s="82"/>
      <c r="Q47" s="82"/>
      <c r="R47" s="82"/>
      <c r="S47" s="80"/>
    </row>
    <row r="48" spans="1:19" ht="77.25" thickBot="1" x14ac:dyDescent="0.3">
      <c r="A48" s="6" t="s">
        <v>33</v>
      </c>
      <c r="B48" s="2"/>
      <c r="C48" s="2" t="s">
        <v>75</v>
      </c>
      <c r="D48" s="2"/>
      <c r="E48" s="1" t="s">
        <v>30</v>
      </c>
      <c r="F48" s="1" t="s">
        <v>30</v>
      </c>
      <c r="G48" s="1" t="s">
        <v>30</v>
      </c>
      <c r="H48" s="1" t="s">
        <v>30</v>
      </c>
      <c r="I48" s="22">
        <f>SUM(J48:M48)</f>
        <v>2.9</v>
      </c>
      <c r="J48" s="21">
        <f t="shared" ref="J48:K48" si="24">J40</f>
        <v>0</v>
      </c>
      <c r="K48" s="21">
        <f t="shared" si="24"/>
        <v>0</v>
      </c>
      <c r="L48" s="21">
        <f>L40</f>
        <v>2.9</v>
      </c>
      <c r="M48" s="21">
        <f>M40</f>
        <v>0</v>
      </c>
      <c r="N48" s="22">
        <f>SUM(O48:R48)</f>
        <v>2.9</v>
      </c>
      <c r="O48" s="21">
        <f t="shared" ref="O48:P48" si="25">O40</f>
        <v>0</v>
      </c>
      <c r="P48" s="21">
        <f t="shared" si="25"/>
        <v>0</v>
      </c>
      <c r="Q48" s="21">
        <f>Q40</f>
        <v>2.9</v>
      </c>
      <c r="R48" s="21" t="str">
        <f>R40</f>
        <v>-</v>
      </c>
      <c r="S48" s="1" t="s">
        <v>17</v>
      </c>
    </row>
    <row r="49" spans="1:19" ht="64.5" thickBot="1" x14ac:dyDescent="0.3">
      <c r="A49" s="9" t="s">
        <v>34</v>
      </c>
      <c r="B49" s="2"/>
      <c r="C49" s="2" t="s">
        <v>76</v>
      </c>
      <c r="D49" s="2"/>
      <c r="E49" s="1" t="s">
        <v>30</v>
      </c>
      <c r="F49" s="1" t="s">
        <v>30</v>
      </c>
      <c r="G49" s="1" t="s">
        <v>30</v>
      </c>
      <c r="H49" s="1" t="s">
        <v>30</v>
      </c>
      <c r="I49" s="22">
        <f>SUM(J49:M49)</f>
        <v>429.79999999999995</v>
      </c>
      <c r="J49" s="21">
        <f t="shared" ref="J49:K49" si="26">J14+J15</f>
        <v>0</v>
      </c>
      <c r="K49" s="21">
        <f t="shared" si="26"/>
        <v>348.2</v>
      </c>
      <c r="L49" s="21">
        <f>L14+L15</f>
        <v>81.599999999999994</v>
      </c>
      <c r="M49" s="21">
        <f>M14+M15</f>
        <v>0</v>
      </c>
      <c r="N49" s="22">
        <f>SUM(O49:R49)</f>
        <v>22.5</v>
      </c>
      <c r="O49" s="21">
        <f t="shared" ref="O49:P49" si="27">O14+O15</f>
        <v>0</v>
      </c>
      <c r="P49" s="21">
        <f t="shared" si="27"/>
        <v>0</v>
      </c>
      <c r="Q49" s="21">
        <f>Q14+Q15</f>
        <v>22.5</v>
      </c>
      <c r="R49" s="21">
        <f>R14+R15</f>
        <v>0</v>
      </c>
      <c r="S49" s="1" t="s">
        <v>17</v>
      </c>
    </row>
    <row r="50" spans="1:19" ht="141" thickBot="1" x14ac:dyDescent="0.3">
      <c r="A50" s="9" t="s">
        <v>35</v>
      </c>
      <c r="B50" s="2"/>
      <c r="C50" s="2" t="s">
        <v>77</v>
      </c>
      <c r="D50" s="2"/>
      <c r="E50" s="1" t="s">
        <v>30</v>
      </c>
      <c r="F50" s="1" t="s">
        <v>30</v>
      </c>
      <c r="G50" s="1" t="s">
        <v>30</v>
      </c>
      <c r="H50" s="1" t="s">
        <v>30</v>
      </c>
      <c r="I50" s="22">
        <f>SUM(J50:M50)</f>
        <v>37500</v>
      </c>
      <c r="J50" s="22">
        <f t="shared" ref="J50:L50" si="28">J22</f>
        <v>0</v>
      </c>
      <c r="K50" s="22">
        <f t="shared" si="28"/>
        <v>0</v>
      </c>
      <c r="L50" s="22">
        <f t="shared" si="28"/>
        <v>0</v>
      </c>
      <c r="M50" s="22">
        <f>M22</f>
        <v>37500</v>
      </c>
      <c r="N50" s="22">
        <f>SUM(O50:R50)</f>
        <v>21450</v>
      </c>
      <c r="O50" s="22">
        <f t="shared" ref="O50:Q50" si="29">O22</f>
        <v>0</v>
      </c>
      <c r="P50" s="22">
        <f t="shared" si="29"/>
        <v>0</v>
      </c>
      <c r="Q50" s="22">
        <f t="shared" si="29"/>
        <v>0</v>
      </c>
      <c r="R50" s="22">
        <f>R22</f>
        <v>21450</v>
      </c>
      <c r="S50" s="1" t="s">
        <v>17</v>
      </c>
    </row>
  </sheetData>
  <mergeCells count="57">
    <mergeCell ref="A40:A41"/>
    <mergeCell ref="E40:E41"/>
    <mergeCell ref="B37:H37"/>
    <mergeCell ref="A46:A47"/>
    <mergeCell ref="B46:B47"/>
    <mergeCell ref="E46:E47"/>
    <mergeCell ref="F46:F47"/>
    <mergeCell ref="G46:G47"/>
    <mergeCell ref="B40:B41"/>
    <mergeCell ref="P44:P45"/>
    <mergeCell ref="A44:A45"/>
    <mergeCell ref="D44:D45"/>
    <mergeCell ref="E44:E45"/>
    <mergeCell ref="F44:F45"/>
    <mergeCell ref="G44:G45"/>
    <mergeCell ref="J44:J45"/>
    <mergeCell ref="K44:K45"/>
    <mergeCell ref="L44:L45"/>
    <mergeCell ref="M44:M45"/>
    <mergeCell ref="O44:O45"/>
    <mergeCell ref="H44:H45"/>
    <mergeCell ref="I44:I45"/>
    <mergeCell ref="A10:H10"/>
    <mergeCell ref="A29:A30"/>
    <mergeCell ref="B29:B30"/>
    <mergeCell ref="D29:D30"/>
    <mergeCell ref="E29:E30"/>
    <mergeCell ref="B11:H11"/>
    <mergeCell ref="B18:H18"/>
    <mergeCell ref="Q44:Q45"/>
    <mergeCell ref="R44:R45"/>
    <mergeCell ref="S44:S45"/>
    <mergeCell ref="S46:S47"/>
    <mergeCell ref="H46:H47"/>
    <mergeCell ref="I46:I47"/>
    <mergeCell ref="J46:J47"/>
    <mergeCell ref="K46:K47"/>
    <mergeCell ref="L46:L47"/>
    <mergeCell ref="M46:M47"/>
    <mergeCell ref="N46:N47"/>
    <mergeCell ref="O46:O47"/>
    <mergeCell ref="P46:P47"/>
    <mergeCell ref="Q46:Q47"/>
    <mergeCell ref="R46:R47"/>
    <mergeCell ref="N44:N45"/>
    <mergeCell ref="A3:S3"/>
    <mergeCell ref="A4:S4"/>
    <mergeCell ref="A5:S5"/>
    <mergeCell ref="A7:A8"/>
    <mergeCell ref="B7:B8"/>
    <mergeCell ref="D7:D8"/>
    <mergeCell ref="I7:M7"/>
    <mergeCell ref="N7:R7"/>
    <mergeCell ref="S7:S8"/>
    <mergeCell ref="C7:C8"/>
    <mergeCell ref="G7:H7"/>
    <mergeCell ref="E7:F7"/>
  </mergeCells>
  <pageMargins left="0.31496062992125984" right="0.31496062992125984" top="0.35433070866141736" bottom="0.35433070866141736" header="0.31496062992125984" footer="0.31496062992125984"/>
  <pageSetup paperSize="9" scale="38" fitToHeight="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Приложение 10</vt:lpstr>
      <vt:lpstr>Лист3</vt:lpstr>
      <vt:lpstr>'Приложение 10'!Заголовки_для_печати</vt:lpstr>
      <vt:lpstr>'Приложение 10'!Область_печати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2020-11-17T09:07:35Z</dcterms:modified>
</cp:coreProperties>
</file>