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Приложение 10" sheetId="2" r:id="rId1"/>
    <sheet name="Лист3" sheetId="3" r:id="rId2"/>
  </sheets>
  <definedNames>
    <definedName name="_xlnm.Print_Titles" localSheetId="0">'Приложение 10'!$9:$9</definedName>
    <definedName name="_xlnm.Print_Area" localSheetId="0">'Приложение 10'!$A$3:$S$50</definedName>
  </definedNames>
  <calcPr calcId="144525" refMode="R1C1"/>
</workbook>
</file>

<file path=xl/calcChain.xml><?xml version="1.0" encoding="utf-8"?>
<calcChain xmlns="http://schemas.openxmlformats.org/spreadsheetml/2006/main">
  <c r="J39" i="2" l="1"/>
  <c r="K39" i="2"/>
  <c r="L39" i="2"/>
  <c r="M39" i="2"/>
  <c r="N39" i="2"/>
  <c r="O39" i="2"/>
  <c r="P39" i="2"/>
  <c r="Q39" i="2"/>
  <c r="R39" i="2"/>
  <c r="I39" i="2"/>
  <c r="J27" i="2"/>
  <c r="K27" i="2"/>
  <c r="L27" i="2"/>
  <c r="M27" i="2"/>
  <c r="N27" i="2"/>
  <c r="O27" i="2"/>
  <c r="P27" i="2"/>
  <c r="Q27" i="2"/>
  <c r="R27" i="2"/>
  <c r="I27" i="2"/>
  <c r="J22" i="2"/>
  <c r="K22" i="2"/>
  <c r="L22" i="2"/>
  <c r="M22" i="2"/>
  <c r="M17" i="2" s="1"/>
  <c r="N22" i="2"/>
  <c r="O22" i="2"/>
  <c r="P22" i="2"/>
  <c r="Q22" i="2"/>
  <c r="Q17" i="2" s="1"/>
  <c r="R22" i="2"/>
  <c r="I22" i="2"/>
  <c r="J17" i="2"/>
  <c r="K17" i="2"/>
  <c r="L17" i="2"/>
  <c r="N17" i="2"/>
  <c r="O17" i="2"/>
  <c r="P17" i="2"/>
  <c r="R17" i="2"/>
  <c r="I17" i="2"/>
  <c r="J11" i="2"/>
  <c r="K11" i="2"/>
  <c r="L11" i="2"/>
  <c r="M11" i="2"/>
  <c r="N11" i="2"/>
  <c r="O11" i="2"/>
  <c r="P11" i="2"/>
  <c r="Q11" i="2"/>
  <c r="R11" i="2"/>
  <c r="I11" i="2"/>
  <c r="N29" i="2" l="1"/>
  <c r="I29" i="2"/>
  <c r="N41" i="2" l="1"/>
  <c r="I41" i="2"/>
  <c r="N30" i="2"/>
  <c r="I30" i="2"/>
  <c r="R50" i="2" l="1"/>
  <c r="Q50" i="2"/>
  <c r="P50" i="2"/>
  <c r="O50" i="2"/>
  <c r="N50" i="2" s="1"/>
  <c r="J50" i="2"/>
  <c r="K50" i="2"/>
  <c r="I50" i="2" s="1"/>
  <c r="L50" i="2"/>
  <c r="M50" i="2"/>
  <c r="R49" i="2"/>
  <c r="Q49" i="2"/>
  <c r="P49" i="2"/>
  <c r="O49" i="2"/>
  <c r="N49" i="2" s="1"/>
  <c r="J49" i="2"/>
  <c r="K49" i="2"/>
  <c r="I49" i="2" s="1"/>
  <c r="M49" i="2"/>
  <c r="L49" i="2"/>
  <c r="R48" i="2"/>
  <c r="Q48" i="2"/>
  <c r="P48" i="2"/>
  <c r="O48" i="2"/>
  <c r="N48" i="2" s="1"/>
  <c r="J48" i="2"/>
  <c r="K48" i="2"/>
  <c r="I48" i="2" s="1"/>
  <c r="M48" i="2"/>
  <c r="L48" i="2"/>
  <c r="R46" i="2" l="1"/>
  <c r="R44" i="2" s="1"/>
  <c r="Q46" i="2"/>
  <c r="Q44" i="2" s="1"/>
  <c r="P46" i="2"/>
  <c r="P44" i="2" s="1"/>
  <c r="O46" i="2"/>
  <c r="O44" i="2" s="1"/>
  <c r="J46" i="2"/>
  <c r="J44" i="2" s="1"/>
  <c r="K46" i="2"/>
  <c r="K44" i="2" s="1"/>
  <c r="M46" i="2"/>
  <c r="M44" i="2" s="1"/>
  <c r="L46" i="2"/>
  <c r="L44" i="2" s="1"/>
  <c r="N43" i="2"/>
  <c r="I43" i="2"/>
  <c r="N42" i="2"/>
  <c r="I42" i="2"/>
  <c r="N38" i="2"/>
  <c r="I38" i="2"/>
  <c r="N36" i="2"/>
  <c r="I36" i="2"/>
  <c r="N35" i="2"/>
  <c r="I35" i="2"/>
  <c r="N34" i="2"/>
  <c r="I34" i="2"/>
  <c r="N33" i="2"/>
  <c r="I33" i="2"/>
  <c r="N32" i="2"/>
  <c r="I32" i="2"/>
  <c r="N31" i="2"/>
  <c r="I31" i="2"/>
  <c r="N26" i="2"/>
  <c r="I26" i="2"/>
  <c r="N25" i="2"/>
  <c r="I25" i="2"/>
  <c r="N24" i="2"/>
  <c r="I24" i="2"/>
  <c r="N23" i="2"/>
  <c r="I23" i="2"/>
  <c r="N20" i="2"/>
  <c r="I20" i="2"/>
  <c r="N19" i="2"/>
  <c r="I19" i="2"/>
  <c r="N18" i="2"/>
  <c r="I18" i="2"/>
  <c r="N15" i="2"/>
  <c r="I15" i="2"/>
  <c r="N14" i="2"/>
  <c r="I14" i="2"/>
  <c r="N12" i="2"/>
  <c r="I12" i="2"/>
  <c r="N28" i="2"/>
  <c r="I28" i="2"/>
  <c r="I46" i="2" l="1"/>
  <c r="I44" i="2" s="1"/>
  <c r="N46" i="2"/>
  <c r="N44" i="2" s="1"/>
  <c r="I21" i="2"/>
  <c r="N21" i="2"/>
  <c r="I13" i="2" l="1"/>
  <c r="N13" i="2"/>
  <c r="I40" i="2" l="1"/>
  <c r="N40" i="2"/>
</calcChain>
</file>

<file path=xl/sharedStrings.xml><?xml version="1.0" encoding="utf-8"?>
<sst xmlns="http://schemas.openxmlformats.org/spreadsheetml/2006/main" count="301" uniqueCount="201">
  <si>
    <t>всего</t>
  </si>
  <si>
    <t>областной бюджет</t>
  </si>
  <si>
    <t>внебюджетные источники</t>
  </si>
  <si>
    <t>1.2.</t>
  </si>
  <si>
    <t>Подпрограмма № 1 «Создание благоприятных условий для привлечения инвестиций в город Новошахтинск»</t>
  </si>
  <si>
    <t>Подпрограмма № 2 «Развитие 
субъектов малого и среднего предпринимательства города Новошахтинска»</t>
  </si>
  <si>
    <t>Подпрограмма № 3 «Защита прав потребителей в городе Новошахтинске»</t>
  </si>
  <si>
    <t xml:space="preserve">СВЕДЕНИЯ </t>
  </si>
  <si>
    <t xml:space="preserve">о выполнении основных мероприятий, мероприятий муниципальной программы и </t>
  </si>
  <si>
    <t>тыс. руб.</t>
  </si>
  <si>
    <t>фактический срок реализации</t>
  </si>
  <si>
    <t>Исполнено (кассовые расходы)</t>
  </si>
  <si>
    <t>запланированные</t>
  </si>
  <si>
    <t>достигнутые</t>
  </si>
  <si>
    <t>начала</t>
  </si>
  <si>
    <t>окончания</t>
  </si>
  <si>
    <t>Федеральный бюджет</t>
  </si>
  <si>
    <t>Бюджет города</t>
  </si>
  <si>
    <t>Х</t>
  </si>
  <si>
    <t xml:space="preserve">1.1.   </t>
  </si>
  <si>
    <t xml:space="preserve">1.1.1. </t>
  </si>
  <si>
    <t xml:space="preserve">1.1.2. </t>
  </si>
  <si>
    <t>2.1.</t>
  </si>
  <si>
    <t>2.1.1.</t>
  </si>
  <si>
    <t>2.1.2.</t>
  </si>
  <si>
    <t>2.2.</t>
  </si>
  <si>
    <t>2.2.1.</t>
  </si>
  <si>
    <t>2.2.2.</t>
  </si>
  <si>
    <t>2.3.</t>
  </si>
  <si>
    <t>Итого по муниципальной</t>
  </si>
  <si>
    <t>программе</t>
  </si>
  <si>
    <t>X</t>
  </si>
  <si>
    <t>2.3.1.</t>
  </si>
  <si>
    <t>ответственный исполнитель муниципальной</t>
  </si>
  <si>
    <t>2.3.2.</t>
  </si>
  <si>
    <t>2.3.3.</t>
  </si>
  <si>
    <t>2.3.4.</t>
  </si>
  <si>
    <t>Объемы неосвоенных средств и причины их неосвоения. Анализ последствий нереализации (реализации не в полном объеме) основных мероприятий и мероприятий</t>
  </si>
  <si>
    <t>№ п/п</t>
  </si>
  <si>
    <t>Наименование основного мероприятия, мероприятия муниципальной программы</t>
  </si>
  <si>
    <t>Контрольное событие программы</t>
  </si>
  <si>
    <t>Результаты реализации (краткое описание)</t>
  </si>
  <si>
    <t>3.1.</t>
  </si>
  <si>
    <t>3.2.</t>
  </si>
  <si>
    <t>3.2.1.</t>
  </si>
  <si>
    <t>ОМ. Создание благоприятной для инвестиций административной среды на территории города</t>
  </si>
  <si>
    <t>М. Развитие инвестиционной деятельности на территории города</t>
  </si>
  <si>
    <t>М. Мониторинг и сопровождение документов территориального планирования и градостроительного зонирования</t>
  </si>
  <si>
    <t xml:space="preserve">ОМ. Анализ конкурентной среды </t>
  </si>
  <si>
    <t>М. Повышение качества регуля-торной среды</t>
  </si>
  <si>
    <t>1.2.1.</t>
  </si>
  <si>
    <t>М. Создание и обеспечение дея-тельности центров предпринима-тельства и /или коллективного размещения рабочих пространств СМСП</t>
  </si>
  <si>
    <t>оказание имущественной и иной поддержки СМСП, в том числе начинающим предпринимателям и гражданам, желающим создать собственное дело</t>
  </si>
  <si>
    <t>2.1.3.</t>
  </si>
  <si>
    <t>2.1.4.</t>
  </si>
  <si>
    <t xml:space="preserve">М. Предоставление займов СМСП НОМКК «НМФПМП» </t>
  </si>
  <si>
    <t xml:space="preserve">М. Расширение доступа СМСП к рынку государственных (муниципальных) закупок, в том числе с использованием регионального портала закупок малого объема         </t>
  </si>
  <si>
    <t>обеспечение СМСП финансовыми ресурсами</t>
  </si>
  <si>
    <t xml:space="preserve">ОМ. Содействие в расширении деловых контактов, бизнеса и поиске потенциальных партнеров </t>
  </si>
  <si>
    <t>Расширение информационного поля для СМСП</t>
  </si>
  <si>
    <t>М. Организация и проведение городских выставок товаропроиз-водителей; ярмарок с участием СМСП</t>
  </si>
  <si>
    <t xml:space="preserve">М. Расширение взаимодействия общественных институтов в сфере предпринимательства с бизнес-сообществом, в том числе по во-просам защиты прав предприни-мателей            </t>
  </si>
  <si>
    <t>2.2.3.</t>
  </si>
  <si>
    <t>выявление, решение проблем, устранение барьеров на пути развития малого и среднего предпринимательства</t>
  </si>
  <si>
    <t>2.2.4.</t>
  </si>
  <si>
    <t>М. Организация деятельности Совета по малому и среднему предпринимательству при Адми-нистрации города и межведом-ственной комиссии по снижению административных барьеров</t>
  </si>
  <si>
    <t>разработка инвестиционного паспорта города; актуализация банка данных инвестиционных площадок; стимулирование развития инвестиционных механизмов муниципально-частного партнёрства; интегрирование информации об инвестиционных возможностях города (сайт, социальные сети, средства массовой информации города (далее – СМИ города); интегрирование информации об инвестиционных возможностях города (сайт, социальные сети, средства массовой информации города (далее – СМИ города); представление инвестиционных возможностей города и предприятий на выставочно-ярмарочных мероприятиях и форумах</t>
  </si>
  <si>
    <t>ОМ. Пропаганда и популяризация предпринимательской деятельности</t>
  </si>
  <si>
    <t xml:space="preserve">Формирование, пропаганда положительного имиджа, стимулирование интереса к осуществлению предприни-мательской деятельности </t>
  </si>
  <si>
    <t>М. Организация проведения кон-курсов в сфере предприниматель-ства</t>
  </si>
  <si>
    <t>М. Организация участия СМСП, в конференциях, форумах, семина-рах, круглых столах, мастер-классах, тренингах, проводимых в образовательных организациях города по вопросам, связанным с ведением и развитием предприни-мательской деятельности, повы-шением управленческих качеств и предпринимательской инициативы молодежи</t>
  </si>
  <si>
    <t>расширение доступа СМСП к образовательным услугам</t>
  </si>
  <si>
    <t>Предусмотрено муниципальной программой на 2019 год реализации</t>
  </si>
  <si>
    <t>2.4.</t>
  </si>
  <si>
    <t>2.4.1.</t>
  </si>
  <si>
    <t>2.4.2.</t>
  </si>
  <si>
    <t>2.4.3.</t>
  </si>
  <si>
    <t>ОМ. Создание условий для фор-мирования нового поколения про-фессиональных предпринимате-лей</t>
  </si>
  <si>
    <t xml:space="preserve">М. Организация участия в образо-вательной и информационно-маркетинговой поддержке начи-нающих предпринимателей, а также лиц, желающих создать собственное дело на базе Плат-формы знаний и сервисов для бизнеса и Портала  «Бизнес-навигатор МСП» </t>
  </si>
  <si>
    <t>расширение доступа СМСП к консультационным услугам</t>
  </si>
  <si>
    <t>ОМ. Укрепление системы защиты прав потребителей на территории города</t>
  </si>
  <si>
    <t xml:space="preserve">Формирование эффективной и доступной системы обеспечения защиты прав потребителей посредством работы телефонов горячей линии, консультирования специалистами администрации города, приема жалоб потребителей в МФЦ </t>
  </si>
  <si>
    <t>М. Проведение конкурсов, викто-рин по направлению «Защита прав потребителей» среди граждан города, обучающихся образовательных организаций города</t>
  </si>
  <si>
    <t>3.3.</t>
  </si>
  <si>
    <t>3.3.1.</t>
  </si>
  <si>
    <t>ОМ. Профилактика правонарушений в сфере защиты прав потребителей</t>
  </si>
  <si>
    <t xml:space="preserve"> программы - Отдел развития предпринимательства и инвестиций Администрации города</t>
  </si>
  <si>
    <t>соисполнитель 1 Отдел потребительского рынка Администрации города</t>
  </si>
  <si>
    <t xml:space="preserve">участник 1 Отдел главного архитектора Администрации города </t>
  </si>
  <si>
    <t xml:space="preserve">участник 2 Некоммерческая организация – микрокредитная компания «Новошахтинский муниципальный фонд поддержки малого предпринимательства» </t>
  </si>
  <si>
    <t>Ответственный за исполнение</t>
  </si>
  <si>
    <t>Ежемесячное проведение заседаний Совета по инвестициям при Админи-страции города Новошахтинска</t>
  </si>
  <si>
    <t>Конопляник Л.О.; Бобрицкая А.И.</t>
  </si>
  <si>
    <t xml:space="preserve">Создание и ведение официальных стра-ниц в социальных сетях;
ежеквартальное раз-мещение информации об инвестиционных возможностях города в средствах массовой информации (далее – СМИ города)
</t>
  </si>
  <si>
    <t>Бобрицкая А.И.</t>
  </si>
  <si>
    <t>Конопляник Л.О.</t>
  </si>
  <si>
    <t>Проведение оценки регулирующего воздействия проек-тов нормативных правовых актов и экспертизы норма-тивных правовых актов города, регу-лирующих отноше-ния в сфере пред-принимательской и инвестиционной деятельности</t>
  </si>
  <si>
    <t>Информирование и консультирование СМСП о реализуе-мых программах поддержки</t>
  </si>
  <si>
    <t>Оказание консуль-таций</t>
  </si>
  <si>
    <t>расширение рынка продаж производимой СМСП продукции</t>
  </si>
  <si>
    <t>повышение информированности СМСП о государственных поддержках</t>
  </si>
  <si>
    <t>Кузнецова Л.В.</t>
  </si>
  <si>
    <t>Заключение договора о предоставлении займа</t>
  </si>
  <si>
    <t xml:space="preserve">Информирование СМСП о проводи-мых мероприятиях </t>
  </si>
  <si>
    <t xml:space="preserve">Конопляник Л.О.;
Музыкантова Н.М.
</t>
  </si>
  <si>
    <t xml:space="preserve">Галиулин Р.Ш.;
Филиппенко А.Ю.
</t>
  </si>
  <si>
    <t>Конопляник Л.О.;</t>
  </si>
  <si>
    <t>Ежеквартальное проведение заседа-ний</t>
  </si>
  <si>
    <t>СМИ города</t>
  </si>
  <si>
    <t xml:space="preserve">Конопляник Л.О.;
Музыкантова Н.М.;
СМИ города
</t>
  </si>
  <si>
    <t>Формирование по-ложительного ими-джа СМСП</t>
  </si>
  <si>
    <t xml:space="preserve">Конопляник Л.О.;
Музыкантова Н.М.;
</t>
  </si>
  <si>
    <t>Размещение материалов в СМИ городак</t>
  </si>
  <si>
    <t xml:space="preserve">Конопляник Л.О.; 
Абрамичев Д.К.;
Сидоров И.М.
</t>
  </si>
  <si>
    <t>Оказание консуль-тационной помощи потребителям</t>
  </si>
  <si>
    <t xml:space="preserve">Музыкантова Н.М.;
Бахтинова Т.П.
</t>
  </si>
  <si>
    <t>Музыкантова Н.М.</t>
  </si>
  <si>
    <t xml:space="preserve">стимулирование граждан города к изучению и применению потребительских прав;
увеличение количества участников конкурсов, викторин по направлению «Защита прав потребителей»
</t>
  </si>
  <si>
    <t>Проведение конкурса «Потребителей права нужно знать как дважды два»</t>
  </si>
  <si>
    <t xml:space="preserve">Конопляник Л.О.;
 Музыкантова Н.М. 
 Галиулин Р.Ш. 
 Филиппенко А.Ю. 
</t>
  </si>
  <si>
    <t xml:space="preserve">Конопляник Л.О.;
Свиридов А.С.;
Бахтинова Т.П.
Герасименко Н.А.;
Кузнецова И.В.;
Котова С.В. 
</t>
  </si>
  <si>
    <t xml:space="preserve">Конопляник Л.О.; 
Музыкантова Н.М.; 
Абрамичев Д.К.    
Сидоров И.М.
</t>
  </si>
  <si>
    <t>улучшение условий ведения бизнеса, рассмотрение проблем малого и среднего предпринимательства с целью поиска путей их решения</t>
  </si>
  <si>
    <t>Выполнение II этапа мониторинга и со-провождения дей-ствующих документов территориального планирования и градостроительного зонирования</t>
  </si>
  <si>
    <t>Достижение основных направлений развития города</t>
  </si>
  <si>
    <t>Информирование СМСП об обучаю-щих программах и Платформе знаний и сервисов для бизнеса</t>
  </si>
  <si>
    <t>Информирование СМСП о возможностях работы Платформы знаний и сервисов для бизнеса и портала «Бизнес-навигатор МСП»</t>
  </si>
  <si>
    <t xml:space="preserve">ОМ. Организационное и информационно-консультационное обеспечение субъектов малого и среднего предпринимательства (далее – СМСП) о реализуемых программах поддержки СМСП </t>
  </si>
  <si>
    <t>Организация информационно-консультационных услуг; обеспечение беспрепятственного доступа СМСП к ин-формации о реализации федеральных и региональных программ; увеличение количества участников регионального портала закупок малого объема из числа СМСП</t>
  </si>
  <si>
    <t>М. Консультирование СМСП по вопросам оказания государственной поддержки в целях развития предпринимательской деятельности</t>
  </si>
  <si>
    <t xml:space="preserve">Карасева М.А.;
муниципальные и иные заказчики
</t>
  </si>
  <si>
    <t>Проведение город-ских выставок товаропроизводителей, ярмарок и привлечение СМСП к участию</t>
  </si>
  <si>
    <t>Проведение личного приема СМСП. Участие в проведении городских мероприятий</t>
  </si>
  <si>
    <t xml:space="preserve">Конопляник Л.О.;
Карасева М.А. Кузнецова Л.В.
</t>
  </si>
  <si>
    <t>Проведение конкурса «Защита прав потребителей глазами молодого поколения»</t>
  </si>
  <si>
    <t xml:space="preserve">Размещение материалов в СМИ города. 
Проведение социо-логического опроса
</t>
  </si>
  <si>
    <t>январь</t>
  </si>
  <si>
    <t>декабрь</t>
  </si>
  <si>
    <t xml:space="preserve">повышение информированности, конкурентоспособности СМСП </t>
  </si>
  <si>
    <t>продвижение продукции местных товаропроизводителей</t>
  </si>
  <si>
    <t>Проведение конкурсов и привлечение СМСП к участию в конкурсах в сфере предприниматель-ства</t>
  </si>
  <si>
    <t>М. Освещение в СМИ города, социальных сетях успешного опыта ведения предпринимательской деятельности</t>
  </si>
  <si>
    <t>привлечение внимания общественности к предпринимательской деятельности</t>
  </si>
  <si>
    <t>Привлечение СМСП к участию в мероприятиях, проводимых в образовательных организациях</t>
  </si>
  <si>
    <t>подготовка профессиональных кадров для сферы малого и среднего бизнеса, повышение профессионализма руководителей и специалистов организаций инфраструктуры поддержки субъектов малого и среднего бизнеса; повышение конкурентоспособности за счет повышения компетентности предпринимателей</t>
  </si>
  <si>
    <t>Привлечение СМСП к участию в обучающих программах в рамках Губернаторской программы подготовки управ-ленческих кадров, в том числе в дистанционном формате</t>
  </si>
  <si>
    <t>ПМ. Организация участия в обу-чающих программах дополнительного профессионального образования руководителей и специалистов СМСП и организаций, образующих инфраструктуру поддержки СМСП, в рамках Губернаторской программы подготовки управленческих кадров, в том числе в дистанционном формате</t>
  </si>
  <si>
    <t xml:space="preserve">Музыкантова Н.М.;
начальник территориального отдела Управления Федеральной службы по надзору в сфере защиты прав потребителей и благополучия человека по Ростовской области в городе Новошах-тинске, Мясниковском, Родионово-Несветайском районах Кириленко Н.Н.;
Сидоров И.М.
</t>
  </si>
  <si>
    <t>ОМ. Просвещение и популяризация вопросов защиты прав потребителей</t>
  </si>
  <si>
    <t>Проведение еже-квартальных позна-вательных акций. Размещение материалов в СМИ города</t>
  </si>
  <si>
    <t xml:space="preserve">Привлечение внимания граждан города и обучающихся образовательных организаций  города к изучению потребительских прав.   
Разработка и издание для потребителей информационно-справочных материалов по вопросам защиты прав потребителей в различных сферах деятельности;
распространение информационных материалов по защите прав потребителей в местах массового скопления людей;
размещение материалов по вопросам защиты прав потребителей в средствах массовой информации (печатные, радио, видео, Интернет)
</t>
  </si>
  <si>
    <t xml:space="preserve">Увеличение годового объема муниципальных закупок, приходящихся на контракты с СМСП, в том числе с использованием регионального портала закупок малого объема </t>
  </si>
  <si>
    <t>Проведение опросов представителей бизнеса для своевременного принятия управленческих решений по выявленным проблемам</t>
  </si>
  <si>
    <t>Ежегодное проведение опроса мнения представителей бизнеса о состоянии и развитии конкурентной среды на рынках товаров и услуг</t>
  </si>
  <si>
    <t>повышение качества регулирования за счет проведения оценки регулирующего воздействия проектов нормативных правовых актов города, экспертизы норма-тивных правовых актов города</t>
  </si>
  <si>
    <t>М. Организация участия СМСП в ярмарках, выставках, конференциях, семинарах, круглых столах, мастер-классах, тренингах по вопросам развития малого и среднего предпринимательства</t>
  </si>
  <si>
    <t>Привлечение СМСП к участию в ярмарках, выставках, конференциях, семинарах, круглых столах, мастер-классах, тренингах по вопросам развития малого и среднего предпри-нимательства</t>
  </si>
  <si>
    <t xml:space="preserve">январь </t>
  </si>
  <si>
    <t xml:space="preserve">Конопляник Л.О.
</t>
  </si>
  <si>
    <t>повышение интереса населения к предпринимательской деятельности и вовлечение молодежи и студенчества в предпринимательскую деятельность</t>
  </si>
  <si>
    <t>подготовка профессиональных кадров для сферы малого и среднего бизнеса, повышение профессионализма руководителей и специалистов организаций СМСП</t>
  </si>
  <si>
    <t>Привлечение СМСП к участию в обучающих программах повышения квали-фикации, включая дистанционный формат обучения</t>
  </si>
  <si>
    <t>Проведение конкурса среди предприятий города</t>
  </si>
  <si>
    <t>В период с 15.04.2019 по 28.06.2019 проведен конкурс "Потребителей права нужно знать, как дважды два" среди студентов профессиональных образовательных учреждений Новошахтинска. Победителю и призерам конкурса вручены дипломы и памятные подарки. Данный конкурс направлен на повышение уровня правовой грамотности и формирование культуры потребления среди молодежи</t>
  </si>
  <si>
    <t>М. Организация участия СМСП в обучающих программах повышения квалификации, включая ди-станционный формат обучения</t>
  </si>
  <si>
    <t>М. Проведение конкурсов, акций, викторин среди предприятий города по стимулированию к изучению и соблюдению потребительского законодательства</t>
  </si>
  <si>
    <t xml:space="preserve">стимулирование добросовестной конкуренции среди предприятий города;
привлечение внимания хозяйствующих субъектов, работающих на потребитель-ском рынке города, к соблюдению потребительского законодательства;
снижение социальной незащищенности потребителей города
</t>
  </si>
  <si>
    <t>11.04.2019 состоялось рабочее совещание по подготовке плана мероприятий проведения Дня российского предпринимательства, по итогам которого был сформирован комплексный план мероприятий проведения образовательной и информационной кампании, поддержки и развития малого бизнеса на территории города Новошахтинска. В рамках Дня российского предпринимательства, в городе состоялось более 20 мероприятий, в том числе открытые уроки, классные часы, семинары, рабочие встречи успешных предпринимателей. В них прияли участие свыше 200 человек. В рамках Недели предпринимательства были проведены следующие мероприятия: 21.05.2019 студенты посетили предприятия ООО "Ригма" и мебельного цеха ИП Хибученко В.О., 22.05.2019 студенты посетили предприятие ООО "Лилия", 22.05.2019 отдел развития предпринимательства и инвестиций Администрации города принял участие в IV Региональной конференции в Новошахтинском филиале ЮФУ</t>
  </si>
  <si>
    <t>Отделом развития предпринимательства и инвестиций Администрации города оказано содействие Новошахтинскому филиалу ЮФУ в проведении "Регионального конкурса бизнес-проектов". В конкурсе приняло участие 5 проектов студентов Новошахтинского филиала ЮФУ, Новошахтинского филиала Шахтинского регионального колледжа топлива и энергетики и Новошахтинского автотранспортного техникума, учащихся школы № 24. По итогам конкурса были определены победители, которым вручены грамоты и призы</t>
  </si>
  <si>
    <t>об исполнении плана реализации муниципальной программы по итогам 9 месяцев 2019 года</t>
  </si>
  <si>
    <t>Срок окончания работ по контракту - декабрь 2019 года</t>
  </si>
  <si>
    <t>В МБУ г. Новошахтинска "МФЦ" организовано предоставление муниципальной услуги "Прием и рассмотрение жалоб потребителей товаров( работ, услуг), консультирование их по вопросам защиты прав потребителей, а также Консультирование населения о порядке предоставления услуг Роспотребнадзора (в том числе по защите прав потребителей) с использованием платформы для видеосвязи WebEx (предоставлено 2 услуги). Отделом потребительского рынка Администрации города оказано 153 консультации в области защиты прав потребителей, в том числе 26 субъектам МСП – по телефону «горячей линии» 2-20-79</t>
  </si>
  <si>
    <t>В период с 11.07.2019 по 28.07.2019  организован опрос «Уровень финансовой грамотности жителей г. Новошахтинска». В опросе приняло участие 307 респондентов. Анализ результатов опроса говорит о желании большинства горожан повышать свои компетенции в данной сфере.                                                                                                    Регулярно размещаются актуальные материалы на информационном стенде отдела потребительского рынка Администрации города, в сети Интернет (на официальном сайте Администрации города в разделе «Информация для потребителя», на областном сайте ЗПП.ДОН, на официальных аккаунтах отдела потребительского рынка в социальных сетях (Твиттер, Фейсбук, ВКонтакте, Инстаграмм). В Новошахтинской городской общественно-политической газете «Знамя шахтера» в рубрике «Страничка потребителя»</t>
  </si>
  <si>
    <t xml:space="preserve">Музыкантова Н.М.;
Бахтинова Т.П.;
Путря С.В.;
Савин В.В.
</t>
  </si>
  <si>
    <t xml:space="preserve">Музыкантова Н.М.;
Путря С.В.;
Бахтинова Т.П.;
Савин В.В.
</t>
  </si>
  <si>
    <t xml:space="preserve">14.03.2019 проведена акция «Культура бытового обслуживания» среди сотрудников предприятий бытового обслуживани, распространены 50 листовок, на семнаре для студентов и преподавателей НШФ ЮФУ, на уроках по защите прав потребителей в школах города распространены 645 листовок, во время проведения акции «Consumer Consulting – Узнай свои права!» в МФЦ - 40 листовок, во время проведения акции ко Всемирному дню защиты прав потребителей в ТРЦ "Новошахтинск MALL" - 25 листовок, 27.03.2019 на совещании с предпринимателями вручены информационные материалы по темам «Как застраховать свой бизнес?» и «Типичные ошибки заемщика» - 90 листовок; акция «Карты моего бюджета» - 120 буклетов, 12.06.2019 - акция "Потребителю это важно знать!" - 100 листовок, 22.09.2019 - акция "Потребитель, знай свои права!" - 70 листовок, с 19.08.2019 по 29.08.2019 проведен мониторинг торговых объектов с целью недопущения реализации плодоовощной продукции без удостоверяющих качество и безопасность документов, предпринимателям вручали соответствующие листовки (35 листовок), 03.09.2019 на заседании круглого стола с хозяйствующими субъектами вручены информационные материалы по выкладке молочной продукции, 06.09.2019 - акция «Есть 18? Подтверди!», посвященная вопросам недопущения продажи алкоголя и табака детям и подросткам на территории города - 50 листовок, 06.09.2019 - на семинаре "Я финансово грамотный" вручены информационные материалы «Мой первый финансовый план», «Что делать, если нечем платить кредит?», «Банковская карта» - 50 листовок, путем личного приема и на семинарах для предпринимателей - 320 листовок. </t>
  </si>
  <si>
    <t xml:space="preserve">Предупреждение нарушения прав потребителей.
Повышение правовой грамотности хозяйствующих субъектов, работающих на потребительском рынке города, путем распространения и издания для предприятий информационных  материалов  по вопросам  обеспечения соблюдения защиты  прав в различных сферах деятельности.
Получение своевременной информации по актуальным проблемам сферы потреби-тельского законодательства путем проведения социологических опросов
</t>
  </si>
  <si>
    <t xml:space="preserve">НОМКК «НМФПМП" выдано 16 займов на общую сумму 26,35 млн. руб., из которых 10 займов на сумму 20,15 млн. руб. предоставлены на реализацию инвестиционных проектов
</t>
  </si>
  <si>
    <t>Организована 21 ярмарка с предоставлением 585 торговых мест. 18.05.2019 проведена выставка "Народный тест-драйв 2019"</t>
  </si>
  <si>
    <r>
      <rPr>
        <sz val="10"/>
        <rFont val="Times New Roman"/>
        <family val="1"/>
        <charset val="204"/>
      </rPr>
      <t xml:space="preserve">Отделом развития предпринимательства и инвестиций Администрации города проведено 162 консультации по вопросам открытия и ведения предпринимательской деятельности, а также по вопросам оказания государственной поддержки.     </t>
    </r>
    <r>
      <rPr>
        <sz val="10"/>
        <color rgb="FFFF0000"/>
        <rFont val="Times New Roman"/>
        <family val="1"/>
        <charset val="204"/>
      </rPr>
      <t xml:space="preserve">                                                                                                                                                      </t>
    </r>
    <r>
      <rPr>
        <sz val="10"/>
        <rFont val="Times New Roman"/>
        <family val="1"/>
        <charset val="204"/>
      </rPr>
      <t xml:space="preserve">Отделом по труду Администрации города субъектам МСП оказано 89 консультаций (в том числе - 17 по телефону горячей линии)  по вопросам соблюдения трудового законодательства Российской Федерации: оформления трудовых отношений, установления МРОТ, оплаты труда.                                                                                          Отделом потребительского рынка Администрации города оказано 153 консультации в области защиты прав потребителей, в том числе 26 субъектам МСП – по телефону «горячей линии» 2-20-79 </t>
    </r>
    <r>
      <rPr>
        <sz val="10"/>
        <color rgb="FFFF0000"/>
        <rFont val="Times New Roman"/>
        <family val="1"/>
        <charset val="204"/>
      </rPr>
      <t xml:space="preserve">                                                                                                                 </t>
    </r>
  </si>
  <si>
    <t>За 9 месяцев 2019 года на Региональном Портале закупок малого объёма размещено 1 023 контракта на сумму 89,4 млн. руб., что составляет 11,7 % от средств предусмотренных на осуществление закупок в 2019 году. В выпуске городской общественно политической газеты "Знамя Шахтера" от 02.08.2019 размещена статья "О проведении закупок товаров, работ, услуг для муниципальных нужд муниципальным образованием "город Новошахтинск" за 1-е полугодие 2019 года</t>
  </si>
  <si>
    <t xml:space="preserve">В целях повышения информированности, конкурентоспособности СМСП проведены:                                                        - 27.03.2019  расширенное совещание с предпринимателями, руководителями предприятий и организаций по актуальным вопросам предпринимательской деятельности;                                                                                                                                                                                                                                                                                         - 25.04.2019 совместно с РОО "ОПОРА РОССИИ" бизнес-встреча с предпринимателями (участие приняли 55 человек);                                                                                                                                                                                                                      - 24.05.2019 при содействии Гарантийного фонда РО обучающий  семинар для предпринимателей "Эффективные переговоры" (участие приняли 25 человек);                                                                                                                  - 04.07.2019 при содействии АНО "РРАПП" семинар "Как повысить эффективность своего бизнеса сегодня" (участие приняли 66 человек);                                                                                                                                                                                   - в период с 05.08.2019 по 09.08.2019 совместно с АНО "РРАПП" образовательный проект "Недели бизнеса" (участие приняло 81 человек);                                                                                                                                                                                                - 03.09.2019 - заседание круглого стола с хозяйствующими субъектами по актуальным вопросам предпринимательской деятельности                                                  </t>
  </si>
  <si>
    <t>В общественную приемную местного отделения РОО «ОПОРА РОССИИ» обратилось 37 человек. Вопросы - организация бизнеса, применение налогов системы, бизнес планирование, защита прав, получение кредита, закрытие ИП, Он-лайн кассы, блокировка счета.                                                                                                                           15 января — проведено собрание членов местного отделения «ОПОРА России» - 10 участников.                                                                           25 марта — рабочая встреча Комитета АПК ОПОРА России — 40 участников.                                                              18 мая — сооранизаторы проведения выставки новинок автосалонов Ростовской области «Народный тест-драйв» - 500 человек.                                                                                                                                                                                                20 мая — участие в форуме «Шахты. Начало отсчета» - 5 человек.                                                                                                                                                               20 -24 мая — проведение четырех мастер-классов об основах предпринимательства в учебных заведениях города (школы № 3, 24, 25 и НШФ ЮФУ) - 100 человек.                                                                                                                                            28 мая — участие в форуме «Бизнес-успех» Ростов-на-Дону — 7 человек от местного отделения.                                                                                 1 июня — социальная акция РОО «ОПОРА РОССИИ» «Мороженное — детям» - 500 человек.                                                                                                                                                                                                               26.02.2019 общественный представитель Уполномоченного по защите прав предпринимателей в Ростовской области по городу Новошахтинску Галиулин Р.Ш. принял участие в расширенном заседании Экспертного совета при Уполномоченном по защите прав предпринимателей в Ростовской области, где выступил с докладом о действиях вновь созданной ресурсоснабжающей организации - Новошахтинского участка ГУП РО "УРСВ", предоставляющей услуги водоснабжения в городе. В первом полугодии 2019 года году консультативная помощь оказана 17 предпринимателям</t>
  </si>
  <si>
    <t>За период с 01.01.2019 по 01.10.2019  проведено: 2 заседания межведомственной комиссии по снижению административных барьеров (протокол от 26.02.2019 № 1, протокол от 25.09.2019 № 3), 2 заседания Совета по малому и среднему предпринимательству (протокол от 21.03.2019 № 1, протокол от 10.07.2019 № 2), 1 совместное заседание Совета по малому и среднему предпринимательству и межведомственной комиссии по снижению административных барьеров (протокол от 27.06.2019 № 2), 1 рабочая встреча с СМСП по проблемным вопросам осуществления предпринимательской деятельности (протокол от 06.09.2019), участие в которой приняли предприниматели, входящие в состав Совета по малому и среднему предпринимательству и Межведомственной комиссии по снижению административных барьеров</t>
  </si>
  <si>
    <t>В отчетном периоде 2019 года предпринимательское сообщество города приняло участие в форумах, семинарах, организуемых Правительством Ростовской области: 29.03.2019 в XXII Международном фестивале туризма "Мир без границ"; 23.04.2019 в инсайт-форуме "Мой бизнес"; 30.05.2019 в конференции организованной ООО "Яндекс.Маркет"; 31.05.2019 в Всероссийском Дне Mice на Дону; 18.06.2019 в деловом форуме "Бизнес в женском стиле"; 18.06.2019 в деловом форуме "Бизнес в женском стиле"; 26.09.2019 в публичном мероприятии регионального проекта РО «Популяризация предпринимательства»</t>
  </si>
  <si>
    <t xml:space="preserve">Отделом развития предпринимательства и инвестиций Администрации города в период с 10.05.2019 по 15.07.2019 проводится конкурс «Лучший предприниматель города» по шести номинациям: «Лучший предприниматель в сфере производства», "Лучший предприниматель в сфере здравоохранения», «Лучший предприниматель в сфере дополнительного образования», «Лучший предприниматель в сфере развлекательных услуг», «Лучший предприниматель в сфере спорта», «Лучший социальный предприниматель». Заявки на участие в конкурсе подали 18 субъектов МСП. 28.06.2019 на заседании комиссии по отбору победителей конкурса, определены победители. Награждение победителей состоится 10.07.2019 на заседании Совета по малому и среднему предпринимательству. Итоги конкурса были размещены на официальном сайте Администрации города, официальных страницах социальных сетей отдела развития предпринимательства и инвестиций Администрации города, в выпуске городской общественно политической газеты "Знамя Шахтера" от 17-18.07.2019  </t>
  </si>
  <si>
    <t>В целях повышения привлекательности предпринимательской деятельности в Новошахтинской городской общественно-политической газете "Знамя Шахтера" вышли статьи: "ООО "Ригма": нас знают по всей стране" (22-23 февраля 2019); "Семейный бизнес Грановских: изобрели, запатентовали и производят" (24-25 мая 2019); "Делаем акцент на бизнес. ИП Хибутченко В.О., тяжело, но интересно" (24-25 мая 2019); "Компания "Лилия": 20 лет постоянного развития" (5-6 июня 2019); "ООО "Ригма": швейное производство для самых маленьких" (7-8 июня 2019); "ИП Григорьян: наш плюс - в отсутствии стандартов" (7-8 июня 2019); "Сердце "Глории Джинс" по прежнему в Новошахтинске" ( 21-22 июня 2019); ООО "АГРОСЕРВИС": нам по силам самый сложный ремонт" (28-29 июня 2019); "Знакомьтесь, победители конкурса "Лучший предприниматель города Новошахтинска" (17-18 июля 2019); "Молодые, предприимчивые, инициативные" ( 16-17 августа 2019); "ООО "Ю-мет" - работаем над тем, в чем сильны" (16-17 августа 2019). Так же, информация об успешном опыте ведения предпринимательской деятельности постоянно размещается в сети Интернет на официальных страницах отдела развития предпринимательства и инвестиций Администрации города ": Facebook, Instagram, Тwitter, Вконтакте</t>
  </si>
  <si>
    <t>Отделом потребительского рынка Администрации города проведены:                                                                                               -  в период с 04.03.2019 по 15.03.2019 городской фотоконкурс «Я люблю свою работу» среди сотрудников предприятий бытового обслуживания населения. Победителей в торжественной обстановке наградили дипломами;                                                                                                                                                                                                      - в период с 01.07.2019 по 26.07.2019 городской конкурс «Лучшее предприятие торговли 2019» среди предприятий торговли города различных форматов и разной организационно-правовой формы</t>
  </si>
  <si>
    <t>В сети Интернет на официальных страницах отдела развития предпринимательства и инвестиций Администрации города": Facebook, Instagram, Тwitter, Вконтакте на постоянной основе размещается информация о обучающих мероприятиях по подготовка профессиональных кадров для сферы малого и среднего бизнеса, повышение профессионализма руководителей и специалистов организаций инфраструктуры поддержки субъектов малого и среднего бизнеса, которые проводятся на территории Ростовской области, так за отчетный период размещено 13 публикаций, в которых было подобрано 79 обучающих мероприятия</t>
  </si>
  <si>
    <t>Проведено 5 обучающих семинаров при поддержке Администрации города, РОО "ОПОРА РОССИИ", НКО "Гарантийный фонд РО", АНО "РРАПП". Участие в которых приняли представители МСП в количестве более 220 человек</t>
  </si>
  <si>
    <t xml:space="preserve">На базе МБУ г. Новошахтинска "МФЦ" организовано предоставление услуг  АО «Федеральная корпорация по развитию малого и среднего предпринимательства». В перечень данных услуг входят следующие: 
- информирование о тренингах по программам обучения АО «Корпорация «МСП» и электронная запись на участие в таких тренингах (за 9 месяцев 2019 года предоставлено 16 услуг, 1 консультация); 
- комплексная услуга по предоставлению информации о формах и условиях поддержки сельскохозяйственной кооперации (за отчетный период предоставлено 1 услуга, 1 консультация);   
- подбор по заданным параметрам информации о недвижимом имуществе, включенном в перечни государственного и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и свободном от прав третьих лиц (за отчетный период предоставлено 17 услуг, 1 консультация); 
-  предоставление информации о формах и условиях финансовой поддержки субъектов малого и среднего предпринимательства по заданным параметрам (за отчетный период предоставлено 25 услуг, 4 консультации);                            - Предоставление информации об органах государственной власти Российской Федерации, органах местного самоуправления, организациях, образующих инфраструктуру поддержки субъектов малого и среднего предпринимательства, о мерах и условиях поддержки, предоставляемой на федеральном, региональном и муниципальном уровнях субъектам малого и среднего предпринимательства (за отчетный период предоставлено 24 услуги, 1 консультация);
- предоставление по заданным параметрам информации об организации участия субъектов малого и среднего предпринимательства в закупках товаров, работ, услуг, в том числе инновационной продукции, высокотехнологичной продукции,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(за отчетный период предоставлено 23 услуги, 4 консультации);
- предоставление по заданным параметрам информации об объемах и номенклатуре закупок конкретных и отдельных заказчиков, определенных в соответствии с Федеральным законом от 18 июля 2011 г. № 223-ФЗ «О закупках товаров, работ, услуг отдельными видами юридических лиц», у субъектов малого и среднего предпринимательства в текущем году (за отчетный период предоставлено 20 услуг);
- регистрация на Портале Бизнес-навигатора МСП (за отчетный период предоставлено 62 услуги, 7 консультаций).                                                                                                                                                                                    ГКУ РО «Центр занятости населения города Новошахтинска» информацию для граждан, желающих организовать собственное дело размещает на Официальном сайте УГСЗН Ростовской области на персональной странице, на информационных стендах центра занятости населения. 
За отчетный период 20 безработных граждан, получили консультации по вопросам открытия и ведения предпринимательской деятельности, из них: 10 безработных граждан зарегистрировались в качестве ИП; 1 зарегистрировал ООО.
Предоставлена финансовая помощь на подготовку документов, в размере 800,00 рублей – 2 безработным гражданам.
                                                                                                                                                 </t>
  </si>
  <si>
    <t>Повышение информированности СМСП по основным вопросам, связанным с ведением предпринимательской деятельности</t>
  </si>
  <si>
    <t xml:space="preserve">В  отчетном периоде проведено 9 заседаний Совета по инвестициям при Администрации города.  Утвержден перечень приоритетных проектов, находящихся на контроле Главы Администрации города, в который включено 5 инвестиционных проектов с общей суммой 1 279,0 млн руб. Ведется реестр инвестиционных проектов, реализуемых на территории города, с ежеквартальным мониторингом. Заключено одно инвестиционное соглашение с потенциальным инвестором, планирующим реализацию крупного инвестиционного проекта на территории города. Подобраны и предложены потенциальным инвесторам  6 инвестиционных площадок под реализацию перспективных инвестиционных проектов, 4 из которых находятся в стадии реализации </t>
  </si>
  <si>
    <t xml:space="preserve">                                                                                                                                                                                                                                                                                                                                                                                                                                                                      Конструктивное взаимодействие с потенциальными инвесторами; организация сопровождения и мониторинга инвестиционных проектов, имеющих социально-экономическое значение для развития города; осуществление работы Совета по инвестициям при Администрации города Новошахтинска; подготовка проектов соглашений, договоров о сотрудничестве, протоколов о наме-рениях сотрудничества с потенциальными инвесторами
</t>
  </si>
  <si>
    <t>Перечень инвестиционных площадок города актуализирован в соответствии с Правилами землепользования и застройки муниципального образования «Город Новошахтинск», включает 14 земельных участков, отнесённых к производственным и производственно-коммерческим зонам с общей площадью более 190 га. 
Проведен анализ свободных коммерческих площадей, по итогам которого сформирован реестр инвестиционных предложений, требующих поиска новых собственников и/или соинвесторов, в том числе в целях восстановления действующих предприятий или создания/реализации новых проектов на территории города Новошахтинска. 
В Новошахтинской общественно-политической газете "Знамя шахтера" опубликовано 6 статей о реализуемых проектах и инвестиционном климате города. Аналогичная информация представлена на официальных страницах отдела развития предпринимательства и инвестиций в социальных сетях.
В целях информирования потенциальных инвесторах об объектах муниципальной собственности, в отношении которых планируется заключение концессионных соглашений в 2019 году, постановлением Администрации города Новошахтинска от 11.01.2019 №12 утвержден соответствующий перечень, который размещен на официальном сайте Администрации города в свободном доступе.</t>
  </si>
  <si>
    <t xml:space="preserve">Между Администрацией города Новошахтинска и ООО "Научно - проектная организация "Южный градостроительный центр" заключены муниципальные контракты на выполнение следующих работ:
- 09.01.2018 мониторинг и сопровождение действующего генерального плана городского муниципального образования «Город Новошахтинск» на 2006 - 2026 годы. Мониторинг действующих правил землепользования и застройки городского округа муниципального образования «Город Новошахтинск» на сумму – 99,0 тыс. руб., выполнение работ разбито на III этапа, окончательный срок  – 31.12.2020 год. В 2019 году проходит выполнение II этапа работ (на сумму – 45,0 тыс. руб.);
- 28.01.2019 по актуализации материалов по обновлению генерального плана муниципального образования "Город Новошахтинск" в текстовой форме в части определения перспектив развития города, на основании программ и стратегии социально-экономического развития территории на сумму - 90,0 тыс. руб.;
- 16.07.2019 на выполнение научно-исследовательской работы: «Разработка программы комплексного развития социальной инфраструктуры города Новошахтинска» на сумму – 95,0 тыс. руб.;
- 22.07.2019 на выполнение работ по внесению изменений в документы территориального планирования и градостроительного зонирования муниципального образования «Город Новошахтинск» на сумму 525,36 тыс. руб. Срок окончания работ – 31.12.2019. На отчетную дату ведутся работы по внесению изменений в Генеральный план городского округа муниципального образования "Город Новошахтинск" на 2006-2026 годы
</t>
  </si>
  <si>
    <t>В период с 30.05.2019 по 25.06.2019 отделом развития предпринимательства и инвестиций Администрации города оказано содействие министерству экономического развития Ростовской области в проведении опроса "Мониторинг состояния конкурентной среды в Ростовской области. От города Новошахтинска приняли участие в опросе 279 респондентов - потребителей товаров, работ и услуг, 43 респондента - субъекта предпринимательской деятельности.                                                                                                                                                                      В рамках проведения ежегодного мониторинга состояния и развития конкурентной среды города Новошахтинска в период с 10.09.2019 по 10.10.2019 проводился опрос мнения жителей города, о состоянии и развитии конкурентной среды на рынках товаров и услуг города. В опросе приняло участие - 169 респондентов, из них 84 представителя бизнеса</t>
  </si>
  <si>
    <t>Отделом развития предпринимательства и инвестиций Администрации города проведена работа по своду всех муниципальных нормативно правовых актов (далее - НПА), затрагивающих интересы предпринимателей и подлежащих процедуре оценки регулирующего воздействия (далее - ОРВ), в который вошло 86 НПА. По итогам 9 месяцев процедура ОРВ проведена в отношении 15 НПА. В ходе публичных консультаций поступило 29 предложений. Экспертизу прошли 4 действующие НПА, по результатам экспертизы поступило 6 предложений</t>
  </si>
  <si>
    <t xml:space="preserve">На официальном сайте Администрации города Новошахтинска в сети Интернет в разделе "Инвестору и бизнесмену" обновлена информация о финансовой поддержке субъектов МСП предоставляемая на федеральном, региональном и муниципальном уровнях организациями, образующими инфраструктуру поддержки предпринимательства. 25.04.2019 отделом развития предпринимательства и инвестиций Администрации города совместно с НКО "ОПОРА РОССИИ" организована встреча предпринимательского сообщества с представителями НКО "Региональное агентство поддержки предпринимательства", НКО "Гарантийный фонд РО", НКО "Региональная лизинговая компания" по оказываемым видам финансовой поддержки. Отделом развития предпринимательства и инвестиций Администрации города оказана консультация 32 предпринимателям по существующим видам поддержки, в Новошахтинской городской общественно-политической газетой "Знамя Шахтера» опубликованны статьи: от 26.06.2019 «Бизнес, тебе могут помочь!» по видам финансовой поддержки на всех уровнях власти, от 31.07.2019 "Для  участников национального проекта предусмотрено льготное кредитование", 07.08.2019 - 08.08.2019 "Промышленникам помогут получить поддержку". 10.07.2019 в рамках Совета по МСП совместно с банками ПАО "Сбербанк России" и  АО "Банк Центр-Инвест" рассмотрена реализация Программы льготного кредитования "Программа 8,5". В период с 25.07.2019 по 25.08.2019 на официальном сайте Администрации города проведен опрос СМСП о доступности финансовых услуг, участие в котором приняли 53 предпринимателя. Результаты опроса будут рассмотрены на заседании Совета по малому и среднему предпринимательству при Администрации города в IV квартале 2019 года.                                                                                                                                                Контрактной службой Администрации города Новошахтинска, в целях привлечения СМСП к участию на региональном портале закупок малого объема, оказана индивидуальная консультация 17 предпринимателям с визуализацией работы на портале                                                                                                                                                      
</t>
  </si>
  <si>
    <t xml:space="preserve">В сети Интернет созданы официальные страницы отдела развития предпринимательства и инвестиций Администрации города: Facebook, Instagram, Тwitter, Вконтакте. На официальном сайте Администрации города Новошахтинска в разделе "Экономика/малое и среднее предпринимательство" создан подраздел "Новости для бизнеса", где на постоянной основе обновляется информация о проводимых мероприятиях для субъектов МСП                                                                                                                               </t>
  </si>
  <si>
    <t xml:space="preserve">Создана рабочая группа по вопросам имущественной поддержки СМСП (постановление Администрации города от 11.04.2019 № 385); по итогам 9 месяцев 2019 года проведено 4 заседания рабочей группы, на которых утверждено Положение о порядке формирования, ведения, ежегодного дополнения  и опубликования перечня муниципального имущества муниципального образования «Город Новошахтинск», предназначенного для предоставления во владение и (или) в пользование СМСП и организациям, образующим инфраструктуру поддержки субъектов малого и среднего предпринимательства (далее - Перечень) (постановление Администрации города от 27.06.2019 № 633). 30.07.2019 на заседании рабочей группы, решено включить в Перечень 4 земельных участка и 7 нежилых помещений (постановление Администрации города от 07.08.2019 № 789).                                                                                                                                                                                             Услуги, установленные протоколом заседания рабочей группы при Правительстве Ростовской области по организации деятельности центров оказания услуг для бизнеса в Ростовской области №  1 от 14.09.2018 г. в качестве обязательных к организации в центрах оказания услуг для бизнеса, предоставляются МБУ г. Новошахтинска "МФЦ" в рамках заключенных соглашений о взаимодействии с соответствующими федеральными и областными органами государственной власти, а также Корпорацией МСП. За 9 месяцев 2019 года субьектам МСП предоставлено 1 246 услуг, оказано 531 консультация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</si>
</sst>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_р_._-;\-* #,##0.0_р_._-;_-* &quot;-&quot;??_р_._-;_-@_-"/>
    <numFmt numFmtId="166" formatCode="_-* #,##0.0\ _₽_-;\-* #,##0.0\ _₽_-;_-* &quot;-&quot;?\ _₽_-;_-@_-"/>
  </numFmts>
  <fonts count="6" x14ac:knownFonts="1">
    <font>
      <sz val="11"/>
      <color theme="1"/>
      <name val="Calibri"/>
      <family val="2"/>
      <scheme val="minor"/>
    </font>
    <font>
      <sz val="10"/>
      <color theme="1"/>
      <name val="Times New Roman"/>
      <family val="1"/>
      <charset val="204"/>
    </font>
    <font>
      <sz val="11"/>
      <color theme="1"/>
      <name val="Calibri"/>
      <family val="2"/>
      <scheme val="minor"/>
    </font>
    <font>
      <b/>
      <sz val="10"/>
      <color theme="1"/>
      <name val="Times New Roman"/>
      <family val="1"/>
      <charset val="204"/>
    </font>
    <font>
      <sz val="10"/>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s>
  <cellStyleXfs count="2">
    <xf numFmtId="0" fontId="0" fillId="0" borderId="0"/>
    <xf numFmtId="164" fontId="2" fillId="0" borderId="0" applyFont="0" applyFill="0" applyBorder="0" applyAlignment="0" applyProtection="0"/>
  </cellStyleXfs>
  <cellXfs count="65">
    <xf numFmtId="0" fontId="0" fillId="0" borderId="0" xfId="0"/>
    <xf numFmtId="0" fontId="1" fillId="0" borderId="5" xfId="0" applyFont="1" applyBorder="1" applyAlignment="1">
      <alignment horizontal="center" vertical="center" wrapText="1"/>
    </xf>
    <xf numFmtId="0" fontId="1" fillId="0" borderId="5" xfId="0" applyFont="1" applyBorder="1" applyAlignment="1">
      <alignment vertical="center" wrapText="1"/>
    </xf>
    <xf numFmtId="0" fontId="1" fillId="0" borderId="8" xfId="0" applyFont="1" applyBorder="1" applyAlignment="1">
      <alignment horizontal="center" vertical="center" wrapText="1"/>
    </xf>
    <xf numFmtId="0" fontId="1" fillId="0" borderId="12" xfId="0" applyFont="1" applyBorder="1" applyAlignment="1">
      <alignment vertical="center" wrapText="1"/>
    </xf>
    <xf numFmtId="0" fontId="1" fillId="0" borderId="10" xfId="0" applyFont="1" applyBorder="1" applyAlignment="1">
      <alignment vertical="center" wrapText="1"/>
    </xf>
    <xf numFmtId="0" fontId="1" fillId="0" borderId="12" xfId="0" applyFont="1" applyBorder="1" applyAlignment="1">
      <alignment horizontal="center" vertical="center" wrapText="1"/>
    </xf>
    <xf numFmtId="0" fontId="3" fillId="0" borderId="3" xfId="0" applyFont="1" applyBorder="1" applyAlignment="1">
      <alignment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1" fillId="0" borderId="8" xfId="0" applyFont="1" applyBorder="1" applyAlignment="1">
      <alignment vertical="center" wrapText="1"/>
    </xf>
    <xf numFmtId="165" fontId="1" fillId="0" borderId="5" xfId="1" applyNumberFormat="1" applyFont="1" applyBorder="1" applyAlignment="1">
      <alignment horizontal="center" vertical="center" wrapText="1"/>
    </xf>
    <xf numFmtId="165" fontId="1" fillId="0" borderId="5" xfId="1" applyNumberFormat="1" applyFont="1" applyBorder="1" applyAlignment="1">
      <alignment vertical="center" wrapText="1"/>
    </xf>
    <xf numFmtId="0" fontId="1" fillId="0" borderId="15" xfId="0" applyFont="1" applyBorder="1" applyAlignment="1">
      <alignment vertical="center" wrapText="1"/>
    </xf>
    <xf numFmtId="0" fontId="1" fillId="0" borderId="0" xfId="0" applyFont="1" applyBorder="1" applyAlignment="1">
      <alignment vertical="center" wrapText="1"/>
    </xf>
    <xf numFmtId="0" fontId="1" fillId="0" borderId="14" xfId="0" applyFont="1" applyBorder="1" applyAlignment="1">
      <alignment vertical="center" wrapText="1"/>
    </xf>
    <xf numFmtId="0" fontId="1" fillId="0" borderId="5" xfId="0" applyFont="1" applyBorder="1" applyAlignment="1">
      <alignment horizontal="justify" vertical="center" wrapText="1"/>
    </xf>
    <xf numFmtId="165" fontId="1" fillId="0" borderId="5" xfId="0" applyNumberFormat="1" applyFont="1" applyBorder="1" applyAlignment="1">
      <alignment vertical="center" wrapText="1"/>
    </xf>
    <xf numFmtId="165" fontId="1" fillId="0" borderId="5" xfId="0" applyNumberFormat="1" applyFont="1" applyBorder="1" applyAlignment="1">
      <alignment horizontal="center" vertical="center" wrapText="1"/>
    </xf>
    <xf numFmtId="0" fontId="4" fillId="0" borderId="5" xfId="0" applyFont="1" applyBorder="1" applyAlignment="1">
      <alignment horizontal="justify" vertical="center" wrapText="1"/>
    </xf>
    <xf numFmtId="0" fontId="1" fillId="2" borderId="5" xfId="0" applyFont="1" applyFill="1" applyBorder="1" applyAlignment="1">
      <alignment vertical="center" wrapText="1"/>
    </xf>
    <xf numFmtId="0" fontId="4" fillId="0" borderId="3" xfId="0" applyFont="1" applyBorder="1" applyAlignment="1">
      <alignment horizontal="justify" vertical="center" wrapText="1"/>
    </xf>
    <xf numFmtId="0" fontId="1" fillId="0" borderId="16" xfId="0" applyFont="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vertical="center" wrapText="1"/>
    </xf>
    <xf numFmtId="0" fontId="1" fillId="0" borderId="9" xfId="0" applyFont="1" applyBorder="1" applyAlignment="1">
      <alignment horizontal="center" vertical="center" wrapText="1"/>
    </xf>
    <xf numFmtId="0" fontId="1" fillId="0" borderId="6" xfId="0" applyFont="1" applyBorder="1" applyAlignment="1">
      <alignment vertical="center" wrapText="1"/>
    </xf>
    <xf numFmtId="0" fontId="1" fillId="0" borderId="4" xfId="0" applyFont="1" applyBorder="1" applyAlignment="1">
      <alignment vertical="center" wrapText="1"/>
    </xf>
    <xf numFmtId="0" fontId="5" fillId="0" borderId="5"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8" xfId="0" applyFont="1" applyBorder="1" applyAlignment="1">
      <alignment horizontal="justify" vertical="center" wrapText="1"/>
    </xf>
    <xf numFmtId="0" fontId="1" fillId="0" borderId="0" xfId="0" applyFont="1"/>
    <xf numFmtId="0" fontId="1" fillId="0" borderId="0" xfId="0" applyFont="1" applyAlignment="1">
      <alignment horizontal="right" vertical="center"/>
    </xf>
    <xf numFmtId="0" fontId="1" fillId="0" borderId="4" xfId="0" applyFont="1" applyBorder="1" applyAlignment="1">
      <alignment vertical="top" wrapText="1"/>
    </xf>
    <xf numFmtId="0" fontId="3" fillId="0" borderId="0" xfId="0" applyFont="1"/>
    <xf numFmtId="166" fontId="1" fillId="0" borderId="5"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165" fontId="1" fillId="0" borderId="1" xfId="1" applyNumberFormat="1" applyFont="1" applyBorder="1" applyAlignment="1">
      <alignment horizontal="center" vertical="center" wrapText="1"/>
    </xf>
    <xf numFmtId="165" fontId="1" fillId="0" borderId="3" xfId="1"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4" xfId="0" applyFont="1" applyBorder="1" applyAlignment="1">
      <alignment vertical="center" wrapText="1"/>
    </xf>
    <xf numFmtId="165" fontId="1" fillId="0" borderId="1" xfId="0" applyNumberFormat="1" applyFont="1" applyBorder="1" applyAlignment="1">
      <alignment vertical="center" wrapText="1"/>
    </xf>
    <xf numFmtId="0" fontId="1" fillId="0" borderId="7" xfId="0" applyFont="1" applyBorder="1" applyAlignment="1">
      <alignment vertical="center" wrapText="1"/>
    </xf>
    <xf numFmtId="0" fontId="1" fillId="0" borderId="6" xfId="0" applyFont="1" applyBorder="1" applyAlignment="1">
      <alignment vertical="center" wrapText="1"/>
    </xf>
    <xf numFmtId="0" fontId="1" fillId="0" borderId="4" xfId="0" applyFont="1" applyBorder="1" applyAlignment="1">
      <alignment vertical="center" wrapText="1"/>
    </xf>
    <xf numFmtId="0" fontId="1" fillId="0" borderId="0" xfId="0" applyFont="1" applyAlignment="1">
      <alignment horizontal="center" vertical="center"/>
    </xf>
    <xf numFmtId="0" fontId="1" fillId="0" borderId="0" xfId="0" applyFont="1" applyAlignment="1"/>
    <xf numFmtId="0" fontId="1" fillId="0" borderId="3" xfId="0" applyFont="1" applyBorder="1" applyAlignment="1">
      <alignment wrapText="1"/>
    </xf>
    <xf numFmtId="0" fontId="1" fillId="0" borderId="13"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2" xfId="0" applyFont="1" applyBorder="1" applyAlignment="1">
      <alignment vertical="center" wrapText="1"/>
    </xf>
    <xf numFmtId="0" fontId="4" fillId="0" borderId="1" xfId="0" applyFont="1" applyBorder="1" applyAlignment="1">
      <alignment horizontal="justify" vertical="center" wrapText="1"/>
    </xf>
    <xf numFmtId="0" fontId="1" fillId="0" borderId="3" xfId="0" applyFont="1" applyBorder="1" applyAlignment="1">
      <alignment horizontal="justify" vertic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50"/>
  <sheetViews>
    <sheetView tabSelected="1" workbookViewId="0">
      <pane ySplit="8" topLeftCell="A21" activePane="bottomLeft" state="frozen"/>
      <selection pane="bottomLeft" activeCell="I43" sqref="I43"/>
    </sheetView>
  </sheetViews>
  <sheetFormatPr defaultRowHeight="12.75" x14ac:dyDescent="0.2"/>
  <cols>
    <col min="1" max="1" width="5.28515625" style="34" customWidth="1"/>
    <col min="2" max="2" width="16.140625" style="34" customWidth="1"/>
    <col min="3" max="3" width="17.5703125" style="34" customWidth="1"/>
    <col min="4" max="4" width="15.5703125" style="34" customWidth="1"/>
    <col min="5" max="5" width="25.42578125" style="34" customWidth="1"/>
    <col min="6" max="6" width="83.42578125" style="34" customWidth="1"/>
    <col min="7" max="7" width="9.140625" style="34" customWidth="1"/>
    <col min="8" max="8" width="11.42578125" style="34" customWidth="1"/>
    <col min="9" max="9" width="9.5703125" style="34" customWidth="1"/>
    <col min="10" max="12" width="9.140625" style="34" customWidth="1"/>
    <col min="13" max="13" width="9.5703125" style="34" customWidth="1"/>
    <col min="14" max="14" width="10.28515625" style="34" customWidth="1"/>
    <col min="15" max="17" width="9.140625" style="34" customWidth="1"/>
    <col min="18" max="18" width="10.28515625" style="34" customWidth="1"/>
    <col min="19" max="19" width="26.140625" style="34" customWidth="1"/>
    <col min="20" max="16384" width="9.140625" style="34"/>
  </cols>
  <sheetData>
    <row r="3" spans="1:19" x14ac:dyDescent="0.2">
      <c r="A3" s="56" t="s">
        <v>7</v>
      </c>
      <c r="B3" s="57"/>
      <c r="C3" s="57"/>
      <c r="D3" s="57"/>
      <c r="E3" s="57"/>
      <c r="F3" s="57"/>
      <c r="G3" s="57"/>
      <c r="H3" s="57"/>
      <c r="I3" s="57"/>
      <c r="J3" s="57"/>
      <c r="K3" s="57"/>
      <c r="L3" s="57"/>
      <c r="M3" s="57"/>
      <c r="N3" s="57"/>
      <c r="O3" s="57"/>
      <c r="P3" s="57"/>
      <c r="Q3" s="57"/>
      <c r="R3" s="57"/>
      <c r="S3" s="57"/>
    </row>
    <row r="4" spans="1:19" x14ac:dyDescent="0.2">
      <c r="A4" s="56" t="s">
        <v>8</v>
      </c>
      <c r="B4" s="57"/>
      <c r="C4" s="57"/>
      <c r="D4" s="57"/>
      <c r="E4" s="57"/>
      <c r="F4" s="57"/>
      <c r="G4" s="57"/>
      <c r="H4" s="57"/>
      <c r="I4" s="57"/>
      <c r="J4" s="57"/>
      <c r="K4" s="57"/>
      <c r="L4" s="57"/>
      <c r="M4" s="57"/>
      <c r="N4" s="57"/>
      <c r="O4" s="57"/>
      <c r="P4" s="57"/>
      <c r="Q4" s="57"/>
      <c r="R4" s="57"/>
      <c r="S4" s="57"/>
    </row>
    <row r="5" spans="1:19" x14ac:dyDescent="0.2">
      <c r="A5" s="56" t="s">
        <v>169</v>
      </c>
      <c r="B5" s="57"/>
      <c r="C5" s="57"/>
      <c r="D5" s="57"/>
      <c r="E5" s="57"/>
      <c r="F5" s="57"/>
      <c r="G5" s="57"/>
      <c r="H5" s="57"/>
      <c r="I5" s="57"/>
      <c r="J5" s="57"/>
      <c r="K5" s="57"/>
      <c r="L5" s="57"/>
      <c r="M5" s="57"/>
      <c r="N5" s="57"/>
      <c r="O5" s="57"/>
      <c r="P5" s="57"/>
      <c r="Q5" s="57"/>
      <c r="R5" s="57"/>
      <c r="S5" s="57"/>
    </row>
    <row r="6" spans="1:19" ht="13.5" thickBot="1" x14ac:dyDescent="0.25">
      <c r="S6" s="35" t="s">
        <v>9</v>
      </c>
    </row>
    <row r="7" spans="1:19" ht="96.75" customHeight="1" thickBot="1" x14ac:dyDescent="0.25">
      <c r="A7" s="39" t="s">
        <v>38</v>
      </c>
      <c r="B7" s="39" t="s">
        <v>39</v>
      </c>
      <c r="C7" s="23" t="s">
        <v>90</v>
      </c>
      <c r="D7" s="39" t="s">
        <v>40</v>
      </c>
      <c r="E7" s="46" t="s">
        <v>41</v>
      </c>
      <c r="F7" s="48"/>
      <c r="G7" s="46" t="s">
        <v>10</v>
      </c>
      <c r="H7" s="48"/>
      <c r="I7" s="46" t="s">
        <v>72</v>
      </c>
      <c r="J7" s="47"/>
      <c r="K7" s="47"/>
      <c r="L7" s="47"/>
      <c r="M7" s="48"/>
      <c r="N7" s="46" t="s">
        <v>11</v>
      </c>
      <c r="O7" s="47"/>
      <c r="P7" s="47"/>
      <c r="Q7" s="47"/>
      <c r="R7" s="48"/>
      <c r="S7" s="28" t="s">
        <v>37</v>
      </c>
    </row>
    <row r="8" spans="1:19" ht="39" thickBot="1" x14ac:dyDescent="0.25">
      <c r="A8" s="58"/>
      <c r="B8" s="40"/>
      <c r="C8" s="24"/>
      <c r="D8" s="58"/>
      <c r="E8" s="26" t="s">
        <v>12</v>
      </c>
      <c r="F8" s="26" t="s">
        <v>13</v>
      </c>
      <c r="G8" s="26" t="s">
        <v>14</v>
      </c>
      <c r="H8" s="26" t="s">
        <v>15</v>
      </c>
      <c r="I8" s="26" t="s">
        <v>0</v>
      </c>
      <c r="J8" s="26" t="s">
        <v>16</v>
      </c>
      <c r="K8" s="26" t="s">
        <v>1</v>
      </c>
      <c r="L8" s="26" t="s">
        <v>17</v>
      </c>
      <c r="M8" s="26" t="s">
        <v>2</v>
      </c>
      <c r="N8" s="26" t="s">
        <v>0</v>
      </c>
      <c r="O8" s="26" t="s">
        <v>16</v>
      </c>
      <c r="P8" s="26" t="s">
        <v>1</v>
      </c>
      <c r="Q8" s="26" t="s">
        <v>17</v>
      </c>
      <c r="R8" s="26" t="s">
        <v>2</v>
      </c>
      <c r="S8" s="36"/>
    </row>
    <row r="9" spans="1:19" ht="13.5" thickBot="1" x14ac:dyDescent="0.25">
      <c r="A9" s="3">
        <v>1</v>
      </c>
      <c r="B9" s="26">
        <v>2</v>
      </c>
      <c r="C9" s="26"/>
      <c r="D9" s="26">
        <v>3</v>
      </c>
      <c r="E9" s="26">
        <v>4</v>
      </c>
      <c r="F9" s="26">
        <v>5</v>
      </c>
      <c r="G9" s="26">
        <v>6</v>
      </c>
      <c r="H9" s="26">
        <v>7</v>
      </c>
      <c r="I9" s="26">
        <v>8</v>
      </c>
      <c r="J9" s="26">
        <v>9</v>
      </c>
      <c r="K9" s="26">
        <v>10</v>
      </c>
      <c r="L9" s="26">
        <v>11</v>
      </c>
      <c r="M9" s="26">
        <v>12</v>
      </c>
      <c r="N9" s="26">
        <v>13</v>
      </c>
      <c r="O9" s="26">
        <v>14</v>
      </c>
      <c r="P9" s="26">
        <v>15</v>
      </c>
      <c r="Q9" s="26">
        <v>16</v>
      </c>
      <c r="R9" s="26">
        <v>17</v>
      </c>
      <c r="S9" s="26">
        <v>18</v>
      </c>
    </row>
    <row r="10" spans="1:19" s="37" customFormat="1" ht="35.25" customHeight="1" thickBot="1" x14ac:dyDescent="0.25">
      <c r="A10" s="9">
        <v>1</v>
      </c>
      <c r="B10" s="49" t="s">
        <v>4</v>
      </c>
      <c r="C10" s="50"/>
      <c r="D10" s="50"/>
      <c r="E10" s="50"/>
      <c r="F10" s="50"/>
      <c r="G10" s="50"/>
      <c r="H10" s="51"/>
      <c r="I10" s="8"/>
      <c r="J10" s="8"/>
      <c r="K10" s="8"/>
      <c r="L10" s="8"/>
      <c r="M10" s="8"/>
      <c r="N10" s="8"/>
      <c r="O10" s="8"/>
      <c r="P10" s="8"/>
      <c r="Q10" s="8"/>
      <c r="R10" s="8"/>
      <c r="S10" s="8" t="s">
        <v>18</v>
      </c>
    </row>
    <row r="11" spans="1:19" ht="248.25" customHeight="1" thickBot="1" x14ac:dyDescent="0.25">
      <c r="A11" s="27" t="s">
        <v>19</v>
      </c>
      <c r="B11" s="2" t="s">
        <v>45</v>
      </c>
      <c r="C11" s="2" t="s">
        <v>92</v>
      </c>
      <c r="D11" s="2" t="s">
        <v>91</v>
      </c>
      <c r="E11" s="1" t="s">
        <v>193</v>
      </c>
      <c r="F11" s="19" t="s">
        <v>192</v>
      </c>
      <c r="G11" s="1" t="s">
        <v>136</v>
      </c>
      <c r="H11" s="1" t="s">
        <v>137</v>
      </c>
      <c r="I11" s="38">
        <f>I12+I13+I14</f>
        <v>758</v>
      </c>
      <c r="J11" s="38">
        <f t="shared" ref="J11:R11" si="0">J12+J13+J14</f>
        <v>0</v>
      </c>
      <c r="K11" s="38">
        <f t="shared" si="0"/>
        <v>0</v>
      </c>
      <c r="L11" s="38">
        <f t="shared" si="0"/>
        <v>758</v>
      </c>
      <c r="M11" s="38">
        <f t="shared" si="0"/>
        <v>0</v>
      </c>
      <c r="N11" s="38">
        <f t="shared" si="0"/>
        <v>90</v>
      </c>
      <c r="O11" s="38">
        <f t="shared" si="0"/>
        <v>0</v>
      </c>
      <c r="P11" s="38">
        <f t="shared" si="0"/>
        <v>0</v>
      </c>
      <c r="Q11" s="38">
        <f t="shared" si="0"/>
        <v>90</v>
      </c>
      <c r="R11" s="38">
        <f t="shared" si="0"/>
        <v>0</v>
      </c>
      <c r="S11" s="1"/>
    </row>
    <row r="12" spans="1:19" ht="348" customHeight="1" thickBot="1" x14ac:dyDescent="0.25">
      <c r="A12" s="27" t="s">
        <v>20</v>
      </c>
      <c r="B12" s="2" t="s">
        <v>46</v>
      </c>
      <c r="C12" s="2" t="s">
        <v>92</v>
      </c>
      <c r="D12" s="2" t="s">
        <v>93</v>
      </c>
      <c r="E12" s="1" t="s">
        <v>66</v>
      </c>
      <c r="F12" s="19" t="s">
        <v>194</v>
      </c>
      <c r="G12" s="1" t="s">
        <v>136</v>
      </c>
      <c r="H12" s="1" t="s">
        <v>137</v>
      </c>
      <c r="I12" s="1">
        <f>SUM(J12:M12)</f>
        <v>0</v>
      </c>
      <c r="J12" s="1">
        <v>0</v>
      </c>
      <c r="K12" s="1">
        <v>0</v>
      </c>
      <c r="L12" s="1">
        <v>0</v>
      </c>
      <c r="M12" s="1">
        <v>0</v>
      </c>
      <c r="N12" s="1">
        <f>SUM(O12:R12)</f>
        <v>0</v>
      </c>
      <c r="O12" s="1">
        <v>0</v>
      </c>
      <c r="P12" s="1">
        <v>0</v>
      </c>
      <c r="Q12" s="1">
        <v>0</v>
      </c>
      <c r="R12" s="1">
        <v>0</v>
      </c>
      <c r="S12" s="1"/>
    </row>
    <row r="13" spans="1:19" ht="279.75" customHeight="1" thickBot="1" x14ac:dyDescent="0.25">
      <c r="A13" s="27" t="s">
        <v>21</v>
      </c>
      <c r="B13" s="2" t="s">
        <v>47</v>
      </c>
      <c r="C13" s="2" t="s">
        <v>94</v>
      </c>
      <c r="D13" s="2" t="s">
        <v>123</v>
      </c>
      <c r="E13" s="1" t="s">
        <v>124</v>
      </c>
      <c r="F13" s="16" t="s">
        <v>195</v>
      </c>
      <c r="G13" s="1" t="s">
        <v>136</v>
      </c>
      <c r="H13" s="1" t="s">
        <v>137</v>
      </c>
      <c r="I13" s="11">
        <f>SUM(J13:M13)</f>
        <v>758</v>
      </c>
      <c r="J13" s="11">
        <v>0</v>
      </c>
      <c r="K13" s="11">
        <v>0</v>
      </c>
      <c r="L13" s="11">
        <v>758</v>
      </c>
      <c r="M13" s="11">
        <v>0</v>
      </c>
      <c r="N13" s="11">
        <f>SUM(O13:R13)</f>
        <v>90</v>
      </c>
      <c r="O13" s="11">
        <v>0</v>
      </c>
      <c r="P13" s="11">
        <v>0</v>
      </c>
      <c r="Q13" s="11">
        <v>90</v>
      </c>
      <c r="R13" s="11">
        <v>0</v>
      </c>
      <c r="S13" s="1" t="s">
        <v>170</v>
      </c>
    </row>
    <row r="14" spans="1:19" ht="138" customHeight="1" thickBot="1" x14ac:dyDescent="0.25">
      <c r="A14" s="27" t="s">
        <v>3</v>
      </c>
      <c r="B14" s="2" t="s">
        <v>48</v>
      </c>
      <c r="C14" s="2" t="s">
        <v>95</v>
      </c>
      <c r="D14" s="2" t="s">
        <v>153</v>
      </c>
      <c r="E14" s="1" t="s">
        <v>152</v>
      </c>
      <c r="F14" s="19" t="s">
        <v>196</v>
      </c>
      <c r="G14" s="1" t="s">
        <v>136</v>
      </c>
      <c r="H14" s="1" t="s">
        <v>137</v>
      </c>
      <c r="I14" s="1">
        <f>SUM(J14:M14)</f>
        <v>0</v>
      </c>
      <c r="J14" s="1">
        <v>0</v>
      </c>
      <c r="K14" s="1">
        <v>0</v>
      </c>
      <c r="L14" s="1">
        <v>0</v>
      </c>
      <c r="M14" s="1">
        <v>0</v>
      </c>
      <c r="N14" s="1">
        <f>SUM(O14:R14)</f>
        <v>0</v>
      </c>
      <c r="O14" s="1">
        <v>0</v>
      </c>
      <c r="P14" s="1">
        <v>0</v>
      </c>
      <c r="Q14" s="1">
        <v>0</v>
      </c>
      <c r="R14" s="1">
        <v>0</v>
      </c>
      <c r="S14" s="1"/>
    </row>
    <row r="15" spans="1:19" ht="183" customHeight="1" thickBot="1" x14ac:dyDescent="0.25">
      <c r="A15" s="27" t="s">
        <v>50</v>
      </c>
      <c r="B15" s="2" t="s">
        <v>49</v>
      </c>
      <c r="C15" s="2" t="s">
        <v>95</v>
      </c>
      <c r="D15" s="2" t="s">
        <v>96</v>
      </c>
      <c r="E15" s="1" t="s">
        <v>154</v>
      </c>
      <c r="F15" s="19" t="s">
        <v>197</v>
      </c>
      <c r="G15" s="1" t="s">
        <v>136</v>
      </c>
      <c r="H15" s="1" t="s">
        <v>137</v>
      </c>
      <c r="I15" s="1">
        <f>SUM(J15:M15)</f>
        <v>0</v>
      </c>
      <c r="J15" s="1">
        <v>0</v>
      </c>
      <c r="K15" s="1">
        <v>0</v>
      </c>
      <c r="L15" s="1">
        <v>0</v>
      </c>
      <c r="M15" s="1">
        <v>0</v>
      </c>
      <c r="N15" s="1">
        <f>SUM(O15:R15)</f>
        <v>0</v>
      </c>
      <c r="O15" s="1">
        <v>0</v>
      </c>
      <c r="P15" s="1">
        <v>0</v>
      </c>
      <c r="Q15" s="1">
        <v>0</v>
      </c>
      <c r="R15" s="1">
        <v>0</v>
      </c>
      <c r="S15" s="1"/>
    </row>
    <row r="16" spans="1:19" s="37" customFormat="1" ht="35.25" customHeight="1" thickBot="1" x14ac:dyDescent="0.25">
      <c r="A16" s="7">
        <v>2</v>
      </c>
      <c r="B16" s="49" t="s">
        <v>5</v>
      </c>
      <c r="C16" s="50"/>
      <c r="D16" s="50"/>
      <c r="E16" s="50"/>
      <c r="F16" s="50"/>
      <c r="G16" s="50"/>
      <c r="H16" s="51"/>
      <c r="I16" s="8"/>
      <c r="J16" s="8"/>
      <c r="K16" s="8"/>
      <c r="L16" s="8"/>
      <c r="M16" s="8"/>
      <c r="N16" s="8"/>
      <c r="O16" s="8"/>
      <c r="P16" s="8"/>
      <c r="Q16" s="8"/>
      <c r="R16" s="8"/>
      <c r="S16" s="8"/>
    </row>
    <row r="17" spans="1:19" ht="294" thickBot="1" x14ac:dyDescent="0.25">
      <c r="A17" s="27" t="s">
        <v>22</v>
      </c>
      <c r="B17" s="2" t="s">
        <v>127</v>
      </c>
      <c r="C17" s="2" t="s">
        <v>133</v>
      </c>
      <c r="D17" s="2" t="s">
        <v>97</v>
      </c>
      <c r="E17" s="1" t="s">
        <v>128</v>
      </c>
      <c r="F17" s="19" t="s">
        <v>198</v>
      </c>
      <c r="G17" s="1" t="s">
        <v>136</v>
      </c>
      <c r="H17" s="1" t="s">
        <v>137</v>
      </c>
      <c r="I17" s="38">
        <f>I18+I19+I20+I21+22:22</f>
        <v>30000</v>
      </c>
      <c r="J17" s="38">
        <f t="shared" ref="J17:R17" si="1">J18+J19+J20+J21+22:22</f>
        <v>0</v>
      </c>
      <c r="K17" s="38">
        <f t="shared" si="1"/>
        <v>0</v>
      </c>
      <c r="L17" s="38">
        <f t="shared" si="1"/>
        <v>0</v>
      </c>
      <c r="M17" s="38">
        <f t="shared" si="1"/>
        <v>30000</v>
      </c>
      <c r="N17" s="38">
        <f t="shared" si="1"/>
        <v>26350</v>
      </c>
      <c r="O17" s="38">
        <f t="shared" si="1"/>
        <v>0</v>
      </c>
      <c r="P17" s="38">
        <f t="shared" si="1"/>
        <v>0</v>
      </c>
      <c r="Q17" s="38">
        <f t="shared" si="1"/>
        <v>0</v>
      </c>
      <c r="R17" s="38">
        <f t="shared" si="1"/>
        <v>26350</v>
      </c>
      <c r="S17" s="1"/>
    </row>
    <row r="18" spans="1:19" ht="236.25" customHeight="1" thickBot="1" x14ac:dyDescent="0.25">
      <c r="A18" s="27" t="s">
        <v>23</v>
      </c>
      <c r="B18" s="20" t="s">
        <v>51</v>
      </c>
      <c r="C18" s="2"/>
      <c r="D18" s="2"/>
      <c r="E18" s="1" t="s">
        <v>52</v>
      </c>
      <c r="F18" s="19" t="s">
        <v>200</v>
      </c>
      <c r="G18" s="1" t="s">
        <v>136</v>
      </c>
      <c r="H18" s="1" t="s">
        <v>137</v>
      </c>
      <c r="I18" s="1">
        <f>SUM(J18:M18)</f>
        <v>0</v>
      </c>
      <c r="J18" s="1">
        <v>0</v>
      </c>
      <c r="K18" s="1">
        <v>0</v>
      </c>
      <c r="L18" s="1">
        <v>0</v>
      </c>
      <c r="M18" s="1">
        <v>0</v>
      </c>
      <c r="N18" s="1">
        <f>SUM(O18:R18)</f>
        <v>0</v>
      </c>
      <c r="O18" s="1">
        <v>0</v>
      </c>
      <c r="P18" s="1">
        <v>0</v>
      </c>
      <c r="Q18" s="1">
        <v>0</v>
      </c>
      <c r="R18" s="1">
        <v>0</v>
      </c>
      <c r="S18" s="1"/>
    </row>
    <row r="19" spans="1:19" ht="128.25" thickBot="1" x14ac:dyDescent="0.25">
      <c r="A19" s="27" t="s">
        <v>24</v>
      </c>
      <c r="B19" s="2" t="s">
        <v>129</v>
      </c>
      <c r="C19" s="2" t="s">
        <v>95</v>
      </c>
      <c r="D19" s="2" t="s">
        <v>98</v>
      </c>
      <c r="E19" s="1" t="s">
        <v>100</v>
      </c>
      <c r="F19" s="31" t="s">
        <v>179</v>
      </c>
      <c r="G19" s="1" t="s">
        <v>136</v>
      </c>
      <c r="H19" s="1" t="s">
        <v>137</v>
      </c>
      <c r="I19" s="1">
        <f>SUM(J19:M19)</f>
        <v>0</v>
      </c>
      <c r="J19" s="1">
        <v>0</v>
      </c>
      <c r="K19" s="1">
        <v>0</v>
      </c>
      <c r="L19" s="1">
        <v>0</v>
      </c>
      <c r="M19" s="1">
        <v>0</v>
      </c>
      <c r="N19" s="1">
        <f>SUM(O19:R19)</f>
        <v>0</v>
      </c>
      <c r="O19" s="1">
        <v>0</v>
      </c>
      <c r="P19" s="1">
        <v>0</v>
      </c>
      <c r="Q19" s="1">
        <v>0</v>
      </c>
      <c r="R19" s="1">
        <v>0</v>
      </c>
      <c r="S19" s="1"/>
    </row>
    <row r="20" spans="1:19" ht="153.75" thickBot="1" x14ac:dyDescent="0.25">
      <c r="A20" s="27" t="s">
        <v>53</v>
      </c>
      <c r="B20" s="2" t="s">
        <v>56</v>
      </c>
      <c r="C20" s="2" t="s">
        <v>130</v>
      </c>
      <c r="D20" s="2" t="s">
        <v>151</v>
      </c>
      <c r="E20" s="1" t="s">
        <v>99</v>
      </c>
      <c r="F20" s="19" t="s">
        <v>180</v>
      </c>
      <c r="G20" s="1" t="s">
        <v>136</v>
      </c>
      <c r="H20" s="1" t="s">
        <v>137</v>
      </c>
      <c r="I20" s="1">
        <f>SUM(J20:M20)</f>
        <v>0</v>
      </c>
      <c r="J20" s="1">
        <v>0</v>
      </c>
      <c r="K20" s="1">
        <v>0</v>
      </c>
      <c r="L20" s="1">
        <v>0</v>
      </c>
      <c r="M20" s="1">
        <v>0</v>
      </c>
      <c r="N20" s="1">
        <f>SUM(O20:R20)</f>
        <v>0</v>
      </c>
      <c r="O20" s="1">
        <v>0</v>
      </c>
      <c r="P20" s="1">
        <v>0</v>
      </c>
      <c r="Q20" s="1">
        <v>0</v>
      </c>
      <c r="R20" s="1">
        <v>0</v>
      </c>
      <c r="S20" s="1"/>
    </row>
    <row r="21" spans="1:19" ht="60.75" customHeight="1" thickBot="1" x14ac:dyDescent="0.25">
      <c r="A21" s="27" t="s">
        <v>54</v>
      </c>
      <c r="B21" s="2" t="s">
        <v>55</v>
      </c>
      <c r="C21" s="2" t="s">
        <v>101</v>
      </c>
      <c r="D21" s="2" t="s">
        <v>102</v>
      </c>
      <c r="E21" s="1" t="s">
        <v>57</v>
      </c>
      <c r="F21" s="19" t="s">
        <v>177</v>
      </c>
      <c r="G21" s="1" t="s">
        <v>136</v>
      </c>
      <c r="H21" s="1" t="s">
        <v>137</v>
      </c>
      <c r="I21" s="11">
        <f t="shared" ref="I21" si="2">SUM(J21:M21)</f>
        <v>30000</v>
      </c>
      <c r="J21" s="12">
        <v>0</v>
      </c>
      <c r="K21" s="12">
        <v>0</v>
      </c>
      <c r="L21" s="12">
        <v>0</v>
      </c>
      <c r="M21" s="11">
        <v>30000</v>
      </c>
      <c r="N21" s="11">
        <f t="shared" ref="N21" si="3">SUM(O21:R21)</f>
        <v>26350</v>
      </c>
      <c r="O21" s="11">
        <v>0</v>
      </c>
      <c r="P21" s="11">
        <v>0</v>
      </c>
      <c r="Q21" s="11">
        <v>0</v>
      </c>
      <c r="R21" s="11">
        <v>26350</v>
      </c>
      <c r="S21" s="1"/>
    </row>
    <row r="22" spans="1:19" ht="90" thickBot="1" x14ac:dyDescent="0.25">
      <c r="A22" s="27" t="s">
        <v>25</v>
      </c>
      <c r="B22" s="2" t="s">
        <v>58</v>
      </c>
      <c r="C22" s="2" t="s">
        <v>119</v>
      </c>
      <c r="D22" s="2" t="s">
        <v>103</v>
      </c>
      <c r="E22" s="1" t="s">
        <v>59</v>
      </c>
      <c r="F22" s="19" t="s">
        <v>199</v>
      </c>
      <c r="G22" s="1" t="s">
        <v>136</v>
      </c>
      <c r="H22" s="1" t="s">
        <v>137</v>
      </c>
      <c r="I22" s="1">
        <f>I23+I24+I25+I26</f>
        <v>0</v>
      </c>
      <c r="J22" s="1">
        <f t="shared" ref="J22:R22" si="4">J23+J24+J25+J26</f>
        <v>0</v>
      </c>
      <c r="K22" s="1">
        <f t="shared" si="4"/>
        <v>0</v>
      </c>
      <c r="L22" s="1">
        <f t="shared" si="4"/>
        <v>0</v>
      </c>
      <c r="M22" s="1">
        <f t="shared" si="4"/>
        <v>0</v>
      </c>
      <c r="N22" s="1">
        <f t="shared" si="4"/>
        <v>0</v>
      </c>
      <c r="O22" s="1">
        <f t="shared" si="4"/>
        <v>0</v>
      </c>
      <c r="P22" s="1">
        <f t="shared" si="4"/>
        <v>0</v>
      </c>
      <c r="Q22" s="1">
        <f t="shared" si="4"/>
        <v>0</v>
      </c>
      <c r="R22" s="1">
        <f t="shared" si="4"/>
        <v>0</v>
      </c>
      <c r="S22" s="1"/>
    </row>
    <row r="23" spans="1:19" ht="179.25" thickBot="1" x14ac:dyDescent="0.25">
      <c r="A23" s="27" t="s">
        <v>26</v>
      </c>
      <c r="B23" s="2" t="s">
        <v>155</v>
      </c>
      <c r="C23" s="2" t="s">
        <v>104</v>
      </c>
      <c r="D23" s="2" t="s">
        <v>156</v>
      </c>
      <c r="E23" s="1" t="s">
        <v>138</v>
      </c>
      <c r="F23" s="19" t="s">
        <v>181</v>
      </c>
      <c r="G23" s="1" t="s">
        <v>136</v>
      </c>
      <c r="H23" s="1" t="s">
        <v>137</v>
      </c>
      <c r="I23" s="1">
        <f t="shared" ref="I23:I36" si="5">SUM(J23:M23)</f>
        <v>0</v>
      </c>
      <c r="J23" s="1">
        <v>0</v>
      </c>
      <c r="K23" s="1">
        <v>0</v>
      </c>
      <c r="L23" s="1">
        <v>0</v>
      </c>
      <c r="M23" s="1">
        <v>0</v>
      </c>
      <c r="N23" s="1">
        <f t="shared" ref="N23:N36" si="6">SUM(O23:R23)</f>
        <v>0</v>
      </c>
      <c r="O23" s="1">
        <v>0</v>
      </c>
      <c r="P23" s="1">
        <v>0</v>
      </c>
      <c r="Q23" s="1">
        <v>0</v>
      </c>
      <c r="R23" s="1">
        <v>0</v>
      </c>
      <c r="S23" s="1"/>
    </row>
    <row r="24" spans="1:19" ht="102.75" thickBot="1" x14ac:dyDescent="0.25">
      <c r="A24" s="27" t="s">
        <v>27</v>
      </c>
      <c r="B24" s="2" t="s">
        <v>60</v>
      </c>
      <c r="C24" s="2" t="s">
        <v>104</v>
      </c>
      <c r="D24" s="2" t="s">
        <v>131</v>
      </c>
      <c r="E24" s="1" t="s">
        <v>139</v>
      </c>
      <c r="F24" s="19" t="s">
        <v>178</v>
      </c>
      <c r="G24" s="1" t="s">
        <v>136</v>
      </c>
      <c r="H24" s="1" t="s">
        <v>137</v>
      </c>
      <c r="I24" s="1">
        <f t="shared" si="5"/>
        <v>0</v>
      </c>
      <c r="J24" s="1">
        <v>0</v>
      </c>
      <c r="K24" s="1">
        <v>0</v>
      </c>
      <c r="L24" s="1">
        <v>0</v>
      </c>
      <c r="M24" s="1">
        <v>0</v>
      </c>
      <c r="N24" s="1">
        <f t="shared" si="6"/>
        <v>0</v>
      </c>
      <c r="O24" s="1">
        <v>0</v>
      </c>
      <c r="P24" s="1">
        <v>0</v>
      </c>
      <c r="Q24" s="1">
        <v>0</v>
      </c>
      <c r="R24" s="1">
        <v>0</v>
      </c>
      <c r="S24" s="1"/>
    </row>
    <row r="25" spans="1:19" ht="252.75" customHeight="1" thickBot="1" x14ac:dyDescent="0.25">
      <c r="A25" s="27" t="s">
        <v>62</v>
      </c>
      <c r="B25" s="2" t="s">
        <v>61</v>
      </c>
      <c r="C25" s="2" t="s">
        <v>105</v>
      </c>
      <c r="D25" s="2" t="s">
        <v>132</v>
      </c>
      <c r="E25" s="1" t="s">
        <v>63</v>
      </c>
      <c r="F25" s="19" t="s">
        <v>182</v>
      </c>
      <c r="G25" s="1" t="s">
        <v>136</v>
      </c>
      <c r="H25" s="1" t="s">
        <v>137</v>
      </c>
      <c r="I25" s="1">
        <f t="shared" si="5"/>
        <v>0</v>
      </c>
      <c r="J25" s="1">
        <v>0</v>
      </c>
      <c r="K25" s="1">
        <v>0</v>
      </c>
      <c r="L25" s="1">
        <v>0</v>
      </c>
      <c r="M25" s="1">
        <v>0</v>
      </c>
      <c r="N25" s="1">
        <f t="shared" si="6"/>
        <v>0</v>
      </c>
      <c r="O25" s="1">
        <v>0</v>
      </c>
      <c r="P25" s="1">
        <v>0</v>
      </c>
      <c r="Q25" s="1">
        <v>0</v>
      </c>
      <c r="R25" s="1">
        <v>0</v>
      </c>
      <c r="S25" s="1"/>
    </row>
    <row r="26" spans="1:19" ht="166.5" thickBot="1" x14ac:dyDescent="0.25">
      <c r="A26" s="27" t="s">
        <v>64</v>
      </c>
      <c r="B26" s="4" t="s">
        <v>65</v>
      </c>
      <c r="C26" s="10" t="s">
        <v>106</v>
      </c>
      <c r="D26" s="10" t="s">
        <v>107</v>
      </c>
      <c r="E26" s="6" t="s">
        <v>122</v>
      </c>
      <c r="F26" s="32" t="s">
        <v>183</v>
      </c>
      <c r="G26" s="1" t="s">
        <v>157</v>
      </c>
      <c r="H26" s="1" t="s">
        <v>137</v>
      </c>
      <c r="I26" s="1">
        <f t="shared" si="5"/>
        <v>0</v>
      </c>
      <c r="J26" s="1">
        <v>0</v>
      </c>
      <c r="K26" s="1">
        <v>0</v>
      </c>
      <c r="L26" s="1">
        <v>0</v>
      </c>
      <c r="M26" s="1">
        <v>0</v>
      </c>
      <c r="N26" s="1">
        <f t="shared" si="6"/>
        <v>0</v>
      </c>
      <c r="O26" s="1">
        <v>0</v>
      </c>
      <c r="P26" s="1">
        <v>0</v>
      </c>
      <c r="Q26" s="1">
        <v>0</v>
      </c>
      <c r="R26" s="1">
        <v>0</v>
      </c>
      <c r="S26" s="1"/>
    </row>
    <row r="27" spans="1:19" ht="98.25" customHeight="1" thickBot="1" x14ac:dyDescent="0.25">
      <c r="A27" s="27" t="s">
        <v>28</v>
      </c>
      <c r="B27" s="10" t="s">
        <v>67</v>
      </c>
      <c r="C27" s="10" t="s">
        <v>109</v>
      </c>
      <c r="D27" s="29" t="s">
        <v>110</v>
      </c>
      <c r="E27" s="25" t="s">
        <v>68</v>
      </c>
      <c r="F27" s="33" t="s">
        <v>184</v>
      </c>
      <c r="G27" s="1" t="s">
        <v>136</v>
      </c>
      <c r="H27" s="1" t="s">
        <v>137</v>
      </c>
      <c r="I27" s="38">
        <f>I28+I29+I30+I31+I32</f>
        <v>9</v>
      </c>
      <c r="J27" s="38">
        <f t="shared" ref="J27:R27" si="7">J28+J29+J30+J31+J32</f>
        <v>0</v>
      </c>
      <c r="K27" s="38">
        <f t="shared" si="7"/>
        <v>0</v>
      </c>
      <c r="L27" s="38">
        <f t="shared" si="7"/>
        <v>9</v>
      </c>
      <c r="M27" s="38">
        <f t="shared" si="7"/>
        <v>0</v>
      </c>
      <c r="N27" s="38">
        <f t="shared" si="7"/>
        <v>9</v>
      </c>
      <c r="O27" s="38">
        <f t="shared" si="7"/>
        <v>0</v>
      </c>
      <c r="P27" s="38">
        <f t="shared" si="7"/>
        <v>0</v>
      </c>
      <c r="Q27" s="38">
        <f t="shared" si="7"/>
        <v>9</v>
      </c>
      <c r="R27" s="38">
        <f t="shared" si="7"/>
        <v>0</v>
      </c>
      <c r="S27" s="1"/>
    </row>
    <row r="28" spans="1:19" ht="153.75" thickBot="1" x14ac:dyDescent="0.25">
      <c r="A28" s="59" t="s">
        <v>32</v>
      </c>
      <c r="B28" s="42" t="s">
        <v>69</v>
      </c>
      <c r="C28" s="30" t="s">
        <v>158</v>
      </c>
      <c r="D28" s="42" t="s">
        <v>140</v>
      </c>
      <c r="E28" s="39" t="s">
        <v>159</v>
      </c>
      <c r="F28" s="21" t="s">
        <v>185</v>
      </c>
      <c r="G28" s="1" t="s">
        <v>136</v>
      </c>
      <c r="H28" s="1" t="s">
        <v>137</v>
      </c>
      <c r="I28" s="12">
        <f t="shared" si="5"/>
        <v>9</v>
      </c>
      <c r="J28" s="12">
        <v>0</v>
      </c>
      <c r="K28" s="12">
        <v>0</v>
      </c>
      <c r="L28" s="12">
        <v>9</v>
      </c>
      <c r="M28" s="11">
        <v>0</v>
      </c>
      <c r="N28" s="12">
        <f t="shared" si="6"/>
        <v>9</v>
      </c>
      <c r="O28" s="12">
        <v>0</v>
      </c>
      <c r="P28" s="12">
        <v>0</v>
      </c>
      <c r="Q28" s="12">
        <v>9</v>
      </c>
      <c r="R28" s="11">
        <v>0</v>
      </c>
      <c r="S28" s="1"/>
    </row>
    <row r="29" spans="1:19" ht="77.25" thickBot="1" x14ac:dyDescent="0.25">
      <c r="A29" s="60"/>
      <c r="B29" s="62"/>
      <c r="C29" s="4" t="s">
        <v>116</v>
      </c>
      <c r="D29" s="62"/>
      <c r="E29" s="41"/>
      <c r="F29" s="21" t="s">
        <v>187</v>
      </c>
      <c r="G29" s="1" t="s">
        <v>136</v>
      </c>
      <c r="H29" s="1" t="s">
        <v>137</v>
      </c>
      <c r="I29" s="1">
        <f t="shared" si="5"/>
        <v>0</v>
      </c>
      <c r="J29" s="1">
        <v>0</v>
      </c>
      <c r="K29" s="1">
        <v>0</v>
      </c>
      <c r="L29" s="1">
        <v>0</v>
      </c>
      <c r="M29" s="1">
        <v>0</v>
      </c>
      <c r="N29" s="1">
        <f t="shared" si="6"/>
        <v>0</v>
      </c>
      <c r="O29" s="1">
        <v>0</v>
      </c>
      <c r="P29" s="1">
        <v>0</v>
      </c>
      <c r="Q29" s="1">
        <v>0</v>
      </c>
      <c r="R29" s="1">
        <v>0</v>
      </c>
      <c r="S29" s="1"/>
    </row>
    <row r="30" spans="1:19" ht="77.25" thickBot="1" x14ac:dyDescent="0.25">
      <c r="A30" s="61"/>
      <c r="B30" s="43"/>
      <c r="C30" s="30" t="s">
        <v>158</v>
      </c>
      <c r="D30" s="43"/>
      <c r="E30" s="40"/>
      <c r="F30" s="21" t="s">
        <v>168</v>
      </c>
      <c r="G30" s="1" t="s">
        <v>136</v>
      </c>
      <c r="H30" s="1" t="s">
        <v>137</v>
      </c>
      <c r="I30" s="1">
        <f t="shared" ref="I30" si="8">SUM(J30:M30)</f>
        <v>0</v>
      </c>
      <c r="J30" s="1">
        <v>0</v>
      </c>
      <c r="K30" s="1">
        <v>0</v>
      </c>
      <c r="L30" s="1">
        <v>0</v>
      </c>
      <c r="M30" s="1">
        <v>0</v>
      </c>
      <c r="N30" s="1">
        <f t="shared" ref="N30" si="9">SUM(O30:R30)</f>
        <v>0</v>
      </c>
      <c r="O30" s="1">
        <v>0</v>
      </c>
      <c r="P30" s="1">
        <v>0</v>
      </c>
      <c r="Q30" s="1">
        <v>0</v>
      </c>
      <c r="R30" s="1">
        <v>0</v>
      </c>
      <c r="S30" s="1"/>
    </row>
    <row r="31" spans="1:19" ht="193.5" customHeight="1" thickBot="1" x14ac:dyDescent="0.25">
      <c r="A31" s="13" t="s">
        <v>34</v>
      </c>
      <c r="B31" s="22" t="s">
        <v>141</v>
      </c>
      <c r="C31" s="4" t="s">
        <v>108</v>
      </c>
      <c r="D31" s="10" t="s">
        <v>112</v>
      </c>
      <c r="E31" s="6" t="s">
        <v>142</v>
      </c>
      <c r="F31" s="33" t="s">
        <v>186</v>
      </c>
      <c r="G31" s="1" t="s">
        <v>136</v>
      </c>
      <c r="H31" s="1" t="s">
        <v>137</v>
      </c>
      <c r="I31" s="1">
        <f t="shared" si="5"/>
        <v>0</v>
      </c>
      <c r="J31" s="1">
        <v>0</v>
      </c>
      <c r="K31" s="1">
        <v>0</v>
      </c>
      <c r="L31" s="1">
        <v>0</v>
      </c>
      <c r="M31" s="1">
        <v>0</v>
      </c>
      <c r="N31" s="1">
        <f t="shared" si="6"/>
        <v>0</v>
      </c>
      <c r="O31" s="1">
        <v>0</v>
      </c>
      <c r="P31" s="1">
        <v>0</v>
      </c>
      <c r="Q31" s="1">
        <v>0</v>
      </c>
      <c r="R31" s="1">
        <v>0</v>
      </c>
      <c r="S31" s="1"/>
    </row>
    <row r="32" spans="1:19" ht="318.75" customHeight="1" thickBot="1" x14ac:dyDescent="0.25">
      <c r="A32" s="13" t="s">
        <v>35</v>
      </c>
      <c r="B32" s="15" t="s">
        <v>70</v>
      </c>
      <c r="C32" s="14" t="s">
        <v>120</v>
      </c>
      <c r="D32" s="10" t="s">
        <v>143</v>
      </c>
      <c r="E32" s="6" t="s">
        <v>71</v>
      </c>
      <c r="F32" s="33" t="s">
        <v>167</v>
      </c>
      <c r="G32" s="1" t="s">
        <v>136</v>
      </c>
      <c r="H32" s="1" t="s">
        <v>137</v>
      </c>
      <c r="I32" s="1">
        <f t="shared" si="5"/>
        <v>0</v>
      </c>
      <c r="J32" s="1">
        <v>0</v>
      </c>
      <c r="K32" s="1">
        <v>0</v>
      </c>
      <c r="L32" s="1">
        <v>0</v>
      </c>
      <c r="M32" s="1">
        <v>0</v>
      </c>
      <c r="N32" s="1">
        <f t="shared" si="6"/>
        <v>0</v>
      </c>
      <c r="O32" s="1">
        <v>0</v>
      </c>
      <c r="P32" s="1">
        <v>0</v>
      </c>
      <c r="Q32" s="1">
        <v>0</v>
      </c>
      <c r="R32" s="1">
        <v>0</v>
      </c>
      <c r="S32" s="1"/>
    </row>
    <row r="33" spans="1:19" ht="171.75" customHeight="1" thickBot="1" x14ac:dyDescent="0.25">
      <c r="A33" s="13" t="s">
        <v>73</v>
      </c>
      <c r="B33" s="15" t="s">
        <v>77</v>
      </c>
      <c r="C33" s="15" t="s">
        <v>121</v>
      </c>
      <c r="D33" s="30" t="s">
        <v>125</v>
      </c>
      <c r="E33" s="6" t="s">
        <v>191</v>
      </c>
      <c r="F33" s="63" t="s">
        <v>190</v>
      </c>
      <c r="G33" s="1" t="s">
        <v>136</v>
      </c>
      <c r="H33" s="1"/>
      <c r="I33" s="1">
        <f t="shared" si="5"/>
        <v>0</v>
      </c>
      <c r="J33" s="1">
        <v>0</v>
      </c>
      <c r="K33" s="1">
        <v>0</v>
      </c>
      <c r="L33" s="1">
        <v>0</v>
      </c>
      <c r="M33" s="1">
        <v>0</v>
      </c>
      <c r="N33" s="1">
        <f t="shared" si="6"/>
        <v>0</v>
      </c>
      <c r="O33" s="1">
        <v>0</v>
      </c>
      <c r="P33" s="1">
        <v>0</v>
      </c>
      <c r="Q33" s="1">
        <v>0</v>
      </c>
      <c r="R33" s="1">
        <v>0</v>
      </c>
      <c r="S33" s="1"/>
    </row>
    <row r="34" spans="1:19" ht="325.5" customHeight="1" thickBot="1" x14ac:dyDescent="0.25">
      <c r="A34" s="13" t="s">
        <v>74</v>
      </c>
      <c r="B34" s="15" t="s">
        <v>78</v>
      </c>
      <c r="C34" s="15" t="s">
        <v>113</v>
      </c>
      <c r="D34" s="30" t="s">
        <v>126</v>
      </c>
      <c r="E34" s="6" t="s">
        <v>79</v>
      </c>
      <c r="F34" s="64"/>
      <c r="G34" s="1" t="s">
        <v>136</v>
      </c>
      <c r="H34" s="1" t="s">
        <v>137</v>
      </c>
      <c r="I34" s="1">
        <f t="shared" si="5"/>
        <v>0</v>
      </c>
      <c r="J34" s="1">
        <v>0</v>
      </c>
      <c r="K34" s="1">
        <v>0</v>
      </c>
      <c r="L34" s="1">
        <v>0</v>
      </c>
      <c r="M34" s="1">
        <v>0</v>
      </c>
      <c r="N34" s="1">
        <f t="shared" si="6"/>
        <v>0</v>
      </c>
      <c r="O34" s="1">
        <v>0</v>
      </c>
      <c r="P34" s="1">
        <v>0</v>
      </c>
      <c r="Q34" s="1">
        <v>0</v>
      </c>
      <c r="R34" s="1">
        <v>0</v>
      </c>
      <c r="S34" s="1"/>
    </row>
    <row r="35" spans="1:19" ht="304.5" customHeight="1" thickBot="1" x14ac:dyDescent="0.25">
      <c r="A35" s="27" t="s">
        <v>75</v>
      </c>
      <c r="B35" s="4" t="s">
        <v>146</v>
      </c>
      <c r="C35" s="27" t="s">
        <v>111</v>
      </c>
      <c r="D35" s="10" t="s">
        <v>145</v>
      </c>
      <c r="E35" s="6" t="s">
        <v>144</v>
      </c>
      <c r="F35" s="33" t="s">
        <v>188</v>
      </c>
      <c r="G35" s="1" t="s">
        <v>136</v>
      </c>
      <c r="H35" s="1" t="s">
        <v>137</v>
      </c>
      <c r="I35" s="1">
        <f t="shared" si="5"/>
        <v>0</v>
      </c>
      <c r="J35" s="1">
        <v>0</v>
      </c>
      <c r="K35" s="1">
        <v>0</v>
      </c>
      <c r="L35" s="1">
        <v>0</v>
      </c>
      <c r="M35" s="1">
        <v>0</v>
      </c>
      <c r="N35" s="1">
        <f t="shared" si="6"/>
        <v>0</v>
      </c>
      <c r="O35" s="1">
        <v>0</v>
      </c>
      <c r="P35" s="1">
        <v>0</v>
      </c>
      <c r="Q35" s="1">
        <v>0</v>
      </c>
      <c r="R35" s="1">
        <v>0</v>
      </c>
      <c r="S35" s="1"/>
    </row>
    <row r="36" spans="1:19" ht="120" customHeight="1" thickBot="1" x14ac:dyDescent="0.25">
      <c r="A36" s="27" t="s">
        <v>76</v>
      </c>
      <c r="B36" s="4" t="s">
        <v>164</v>
      </c>
      <c r="C36" s="10" t="s">
        <v>111</v>
      </c>
      <c r="D36" s="10" t="s">
        <v>161</v>
      </c>
      <c r="E36" s="6" t="s">
        <v>160</v>
      </c>
      <c r="F36" s="33" t="s">
        <v>189</v>
      </c>
      <c r="G36" s="1" t="s">
        <v>136</v>
      </c>
      <c r="H36" s="1" t="s">
        <v>137</v>
      </c>
      <c r="I36" s="1">
        <f t="shared" si="5"/>
        <v>0</v>
      </c>
      <c r="J36" s="1">
        <v>0</v>
      </c>
      <c r="K36" s="1">
        <v>0</v>
      </c>
      <c r="L36" s="1">
        <v>0</v>
      </c>
      <c r="M36" s="1">
        <v>0</v>
      </c>
      <c r="N36" s="1">
        <f t="shared" si="6"/>
        <v>0</v>
      </c>
      <c r="O36" s="1">
        <v>0</v>
      </c>
      <c r="P36" s="1">
        <v>0</v>
      </c>
      <c r="Q36" s="1">
        <v>0</v>
      </c>
      <c r="R36" s="1">
        <v>0</v>
      </c>
      <c r="S36" s="1"/>
    </row>
    <row r="37" spans="1:19" ht="35.25" customHeight="1" thickBot="1" x14ac:dyDescent="0.25">
      <c r="A37" s="27">
        <v>3</v>
      </c>
      <c r="B37" s="53" t="s">
        <v>6</v>
      </c>
      <c r="C37" s="54"/>
      <c r="D37" s="54"/>
      <c r="E37" s="54"/>
      <c r="F37" s="54"/>
      <c r="G37" s="54"/>
      <c r="H37" s="55"/>
      <c r="I37" s="1"/>
      <c r="J37" s="1"/>
      <c r="K37" s="1"/>
      <c r="L37" s="1"/>
      <c r="M37" s="1"/>
      <c r="N37" s="1"/>
      <c r="O37" s="1"/>
      <c r="P37" s="1"/>
      <c r="Q37" s="1"/>
      <c r="R37" s="1"/>
      <c r="S37" s="1"/>
    </row>
    <row r="38" spans="1:19" ht="255.75" thickBot="1" x14ac:dyDescent="0.25">
      <c r="A38" s="27" t="s">
        <v>42</v>
      </c>
      <c r="B38" s="2" t="s">
        <v>80</v>
      </c>
      <c r="C38" s="2" t="s">
        <v>147</v>
      </c>
      <c r="D38" s="2" t="s">
        <v>114</v>
      </c>
      <c r="E38" s="1" t="s">
        <v>81</v>
      </c>
      <c r="F38" s="19" t="s">
        <v>171</v>
      </c>
      <c r="G38" s="1" t="s">
        <v>136</v>
      </c>
      <c r="H38" s="1" t="s">
        <v>137</v>
      </c>
      <c r="I38" s="1">
        <f t="shared" ref="I38:I43" si="10">SUM(J38:M38)</f>
        <v>0</v>
      </c>
      <c r="J38" s="1">
        <v>0</v>
      </c>
      <c r="K38" s="1">
        <v>0</v>
      </c>
      <c r="L38" s="1">
        <v>0</v>
      </c>
      <c r="M38" s="1">
        <v>0</v>
      </c>
      <c r="N38" s="1">
        <f t="shared" ref="N38:N43" si="11">SUM(O38:R38)</f>
        <v>0</v>
      </c>
      <c r="O38" s="1">
        <v>0</v>
      </c>
      <c r="P38" s="1">
        <v>0</v>
      </c>
      <c r="Q38" s="1">
        <v>0</v>
      </c>
      <c r="R38" s="1">
        <v>0</v>
      </c>
      <c r="S38" s="1"/>
    </row>
    <row r="39" spans="1:19" ht="315.75" customHeight="1" thickBot="1" x14ac:dyDescent="0.25">
      <c r="A39" s="27" t="s">
        <v>43</v>
      </c>
      <c r="B39" s="2" t="s">
        <v>148</v>
      </c>
      <c r="C39" s="2" t="s">
        <v>174</v>
      </c>
      <c r="D39" s="2" t="s">
        <v>149</v>
      </c>
      <c r="E39" s="1" t="s">
        <v>150</v>
      </c>
      <c r="F39" s="19" t="s">
        <v>175</v>
      </c>
      <c r="G39" s="1" t="s">
        <v>136</v>
      </c>
      <c r="H39" s="1" t="s">
        <v>137</v>
      </c>
      <c r="I39" s="18">
        <f>I40</f>
        <v>10</v>
      </c>
      <c r="J39" s="18">
        <f t="shared" ref="J39:R39" si="12">J40</f>
        <v>0</v>
      </c>
      <c r="K39" s="18">
        <f t="shared" si="12"/>
        <v>0</v>
      </c>
      <c r="L39" s="18">
        <f t="shared" si="12"/>
        <v>10</v>
      </c>
      <c r="M39" s="18">
        <f t="shared" si="12"/>
        <v>0</v>
      </c>
      <c r="N39" s="18">
        <f t="shared" si="12"/>
        <v>10</v>
      </c>
      <c r="O39" s="18">
        <f t="shared" si="12"/>
        <v>0</v>
      </c>
      <c r="P39" s="18">
        <f t="shared" si="12"/>
        <v>0</v>
      </c>
      <c r="Q39" s="18">
        <f t="shared" si="12"/>
        <v>10</v>
      </c>
      <c r="R39" s="18">
        <f t="shared" si="12"/>
        <v>0</v>
      </c>
      <c r="S39" s="1"/>
    </row>
    <row r="40" spans="1:19" ht="77.25" thickBot="1" x14ac:dyDescent="0.25">
      <c r="A40" s="42" t="s">
        <v>44</v>
      </c>
      <c r="B40" s="42" t="s">
        <v>82</v>
      </c>
      <c r="C40" s="2" t="s">
        <v>115</v>
      </c>
      <c r="D40" s="2" t="s">
        <v>118</v>
      </c>
      <c r="E40" s="39" t="s">
        <v>117</v>
      </c>
      <c r="F40" s="19" t="s">
        <v>163</v>
      </c>
      <c r="G40" s="1" t="s">
        <v>136</v>
      </c>
      <c r="H40" s="1" t="s">
        <v>137</v>
      </c>
      <c r="I40" s="11">
        <f t="shared" si="10"/>
        <v>10</v>
      </c>
      <c r="J40" s="11">
        <v>0</v>
      </c>
      <c r="K40" s="11">
        <v>0</v>
      </c>
      <c r="L40" s="11">
        <v>10</v>
      </c>
      <c r="M40" s="11">
        <v>0</v>
      </c>
      <c r="N40" s="11">
        <f t="shared" si="11"/>
        <v>10</v>
      </c>
      <c r="O40" s="11">
        <v>0</v>
      </c>
      <c r="P40" s="11">
        <v>0</v>
      </c>
      <c r="Q40" s="11">
        <v>10</v>
      </c>
      <c r="R40" s="11">
        <v>0</v>
      </c>
      <c r="S40" s="1"/>
    </row>
    <row r="41" spans="1:19" ht="77.25" thickBot="1" x14ac:dyDescent="0.25">
      <c r="A41" s="43"/>
      <c r="B41" s="43"/>
      <c r="C41" s="2" t="s">
        <v>115</v>
      </c>
      <c r="D41" s="2" t="s">
        <v>134</v>
      </c>
      <c r="E41" s="40"/>
      <c r="F41" s="1"/>
      <c r="G41" s="1" t="s">
        <v>136</v>
      </c>
      <c r="H41" s="1" t="s">
        <v>137</v>
      </c>
      <c r="I41" s="1">
        <f t="shared" si="10"/>
        <v>0</v>
      </c>
      <c r="J41" s="1">
        <v>0</v>
      </c>
      <c r="K41" s="1">
        <v>0</v>
      </c>
      <c r="L41" s="1">
        <v>0</v>
      </c>
      <c r="M41" s="1">
        <v>0</v>
      </c>
      <c r="N41" s="1">
        <f t="shared" si="11"/>
        <v>0</v>
      </c>
      <c r="O41" s="1">
        <v>0</v>
      </c>
      <c r="P41" s="1">
        <v>0</v>
      </c>
      <c r="Q41" s="1">
        <v>0</v>
      </c>
      <c r="R41" s="1">
        <v>0</v>
      </c>
      <c r="S41" s="1"/>
    </row>
    <row r="42" spans="1:19" ht="267" customHeight="1" thickBot="1" x14ac:dyDescent="0.25">
      <c r="A42" s="27" t="s">
        <v>83</v>
      </c>
      <c r="B42" s="2" t="s">
        <v>85</v>
      </c>
      <c r="C42" s="2" t="s">
        <v>173</v>
      </c>
      <c r="D42" s="2" t="s">
        <v>135</v>
      </c>
      <c r="E42" s="1" t="s">
        <v>176</v>
      </c>
      <c r="F42" s="19" t="s">
        <v>172</v>
      </c>
      <c r="G42" s="1" t="s">
        <v>136</v>
      </c>
      <c r="H42" s="1" t="s">
        <v>137</v>
      </c>
      <c r="I42" s="1">
        <f t="shared" si="10"/>
        <v>0</v>
      </c>
      <c r="J42" s="1">
        <v>0</v>
      </c>
      <c r="K42" s="1">
        <v>0</v>
      </c>
      <c r="L42" s="1">
        <v>0</v>
      </c>
      <c r="M42" s="1">
        <v>0</v>
      </c>
      <c r="N42" s="1">
        <f t="shared" si="11"/>
        <v>0</v>
      </c>
      <c r="O42" s="1">
        <v>0</v>
      </c>
      <c r="P42" s="1">
        <v>0</v>
      </c>
      <c r="Q42" s="1">
        <v>0</v>
      </c>
      <c r="R42" s="1">
        <v>0</v>
      </c>
      <c r="S42" s="1"/>
    </row>
    <row r="43" spans="1:19" ht="186" customHeight="1" thickBot="1" x14ac:dyDescent="0.25">
      <c r="A43" s="27" t="s">
        <v>84</v>
      </c>
      <c r="B43" s="2" t="s">
        <v>165</v>
      </c>
      <c r="C43" s="2" t="s">
        <v>116</v>
      </c>
      <c r="D43" s="2" t="s">
        <v>162</v>
      </c>
      <c r="E43" s="1" t="s">
        <v>166</v>
      </c>
      <c r="F43" s="2"/>
      <c r="G43" s="1" t="s">
        <v>136</v>
      </c>
      <c r="H43" s="1" t="s">
        <v>137</v>
      </c>
      <c r="I43" s="1">
        <f t="shared" si="10"/>
        <v>0</v>
      </c>
      <c r="J43" s="1">
        <v>0</v>
      </c>
      <c r="K43" s="1">
        <v>0</v>
      </c>
      <c r="L43" s="1">
        <v>0</v>
      </c>
      <c r="M43" s="1">
        <v>0</v>
      </c>
      <c r="N43" s="1">
        <f t="shared" si="11"/>
        <v>0</v>
      </c>
      <c r="O43" s="1">
        <v>0</v>
      </c>
      <c r="P43" s="1">
        <v>0</v>
      </c>
      <c r="Q43" s="1">
        <v>0</v>
      </c>
      <c r="R43" s="1">
        <v>0</v>
      </c>
      <c r="S43" s="1"/>
    </row>
    <row r="44" spans="1:19" ht="25.5" x14ac:dyDescent="0.2">
      <c r="A44" s="42" t="s">
        <v>28</v>
      </c>
      <c r="B44" s="5" t="s">
        <v>29</v>
      </c>
      <c r="C44" s="5"/>
      <c r="D44" s="39" t="s">
        <v>31</v>
      </c>
      <c r="E44" s="39" t="s">
        <v>31</v>
      </c>
      <c r="F44" s="39" t="s">
        <v>31</v>
      </c>
      <c r="G44" s="39" t="s">
        <v>31</v>
      </c>
      <c r="H44" s="39" t="s">
        <v>31</v>
      </c>
      <c r="I44" s="44">
        <f>SUM(I46:I50)</f>
        <v>30777</v>
      </c>
      <c r="J44" s="44">
        <f t="shared" ref="J44:M44" si="13">SUM(J46:J50)</f>
        <v>0</v>
      </c>
      <c r="K44" s="44">
        <f t="shared" si="13"/>
        <v>0</v>
      </c>
      <c r="L44" s="44">
        <f t="shared" si="13"/>
        <v>777</v>
      </c>
      <c r="M44" s="44">
        <f t="shared" si="13"/>
        <v>30000</v>
      </c>
      <c r="N44" s="44">
        <f>SUM(N46:N50)</f>
        <v>26459</v>
      </c>
      <c r="O44" s="44">
        <f t="shared" ref="O44:R44" si="14">SUM(O46:O50)</f>
        <v>0</v>
      </c>
      <c r="P44" s="44">
        <f t="shared" si="14"/>
        <v>0</v>
      </c>
      <c r="Q44" s="44">
        <f t="shared" si="14"/>
        <v>109</v>
      </c>
      <c r="R44" s="44">
        <f t="shared" si="14"/>
        <v>26350</v>
      </c>
      <c r="S44" s="39" t="s">
        <v>18</v>
      </c>
    </row>
    <row r="45" spans="1:19" ht="13.5" thickBot="1" x14ac:dyDescent="0.25">
      <c r="A45" s="43"/>
      <c r="B45" s="2" t="s">
        <v>30</v>
      </c>
      <c r="C45" s="2"/>
      <c r="D45" s="40"/>
      <c r="E45" s="40"/>
      <c r="F45" s="40"/>
      <c r="G45" s="40"/>
      <c r="H45" s="40"/>
      <c r="I45" s="45"/>
      <c r="J45" s="45"/>
      <c r="K45" s="45"/>
      <c r="L45" s="45"/>
      <c r="M45" s="45"/>
      <c r="N45" s="45"/>
      <c r="O45" s="45"/>
      <c r="P45" s="45"/>
      <c r="Q45" s="45"/>
      <c r="R45" s="45"/>
      <c r="S45" s="40"/>
    </row>
    <row r="46" spans="1:19" ht="38.25" x14ac:dyDescent="0.2">
      <c r="A46" s="42" t="s">
        <v>32</v>
      </c>
      <c r="B46" s="42"/>
      <c r="C46" s="5"/>
      <c r="D46" s="5" t="s">
        <v>33</v>
      </c>
      <c r="E46" s="39" t="s">
        <v>31</v>
      </c>
      <c r="F46" s="39" t="s">
        <v>31</v>
      </c>
      <c r="G46" s="39" t="s">
        <v>31</v>
      </c>
      <c r="H46" s="39" t="s">
        <v>31</v>
      </c>
      <c r="I46" s="44">
        <f>SUM(J46:M47)</f>
        <v>9</v>
      </c>
      <c r="J46" s="52">
        <f t="shared" ref="J46:K46" si="15">J28</f>
        <v>0</v>
      </c>
      <c r="K46" s="52">
        <f t="shared" si="15"/>
        <v>0</v>
      </c>
      <c r="L46" s="52">
        <f>L28</f>
        <v>9</v>
      </c>
      <c r="M46" s="52">
        <f>M28</f>
        <v>0</v>
      </c>
      <c r="N46" s="44">
        <f>SUM(O46:R47)</f>
        <v>9</v>
      </c>
      <c r="O46" s="52">
        <f t="shared" ref="O46:P46" si="16">O28</f>
        <v>0</v>
      </c>
      <c r="P46" s="52">
        <f t="shared" si="16"/>
        <v>0</v>
      </c>
      <c r="Q46" s="52">
        <f>Q28</f>
        <v>9</v>
      </c>
      <c r="R46" s="52">
        <f>R28</f>
        <v>0</v>
      </c>
      <c r="S46" s="39" t="s">
        <v>18</v>
      </c>
    </row>
    <row r="47" spans="1:19" ht="77.25" thickBot="1" x14ac:dyDescent="0.25">
      <c r="A47" s="43"/>
      <c r="B47" s="43"/>
      <c r="C47" s="2"/>
      <c r="D47" s="2" t="s">
        <v>86</v>
      </c>
      <c r="E47" s="40"/>
      <c r="F47" s="40"/>
      <c r="G47" s="40"/>
      <c r="H47" s="40"/>
      <c r="I47" s="45"/>
      <c r="J47" s="43"/>
      <c r="K47" s="43"/>
      <c r="L47" s="43"/>
      <c r="M47" s="43"/>
      <c r="N47" s="45"/>
      <c r="O47" s="43"/>
      <c r="P47" s="43"/>
      <c r="Q47" s="43"/>
      <c r="R47" s="43"/>
      <c r="S47" s="40"/>
    </row>
    <row r="48" spans="1:19" ht="77.25" thickBot="1" x14ac:dyDescent="0.25">
      <c r="A48" s="27" t="s">
        <v>34</v>
      </c>
      <c r="B48" s="2"/>
      <c r="C48" s="2"/>
      <c r="D48" s="2" t="s">
        <v>87</v>
      </c>
      <c r="E48" s="1" t="s">
        <v>31</v>
      </c>
      <c r="F48" s="1" t="s">
        <v>31</v>
      </c>
      <c r="G48" s="1" t="s">
        <v>31</v>
      </c>
      <c r="H48" s="1" t="s">
        <v>31</v>
      </c>
      <c r="I48" s="18">
        <f>SUM(J48:M48)</f>
        <v>10</v>
      </c>
      <c r="J48" s="17">
        <f t="shared" ref="J48:K48" si="17">J40</f>
        <v>0</v>
      </c>
      <c r="K48" s="17">
        <f t="shared" si="17"/>
        <v>0</v>
      </c>
      <c r="L48" s="17">
        <f>L40</f>
        <v>10</v>
      </c>
      <c r="M48" s="17">
        <f>M40</f>
        <v>0</v>
      </c>
      <c r="N48" s="18">
        <f>SUM(O48:R48)</f>
        <v>10</v>
      </c>
      <c r="O48" s="17">
        <f t="shared" ref="O48:P48" si="18">O40</f>
        <v>0</v>
      </c>
      <c r="P48" s="17">
        <f t="shared" si="18"/>
        <v>0</v>
      </c>
      <c r="Q48" s="17">
        <f>Q40</f>
        <v>10</v>
      </c>
      <c r="R48" s="17">
        <f>R40</f>
        <v>0</v>
      </c>
      <c r="S48" s="1" t="s">
        <v>18</v>
      </c>
    </row>
    <row r="49" spans="1:19" ht="64.5" thickBot="1" x14ac:dyDescent="0.25">
      <c r="A49" s="27" t="s">
        <v>35</v>
      </c>
      <c r="B49" s="2"/>
      <c r="C49" s="2"/>
      <c r="D49" s="2" t="s">
        <v>88</v>
      </c>
      <c r="E49" s="1" t="s">
        <v>31</v>
      </c>
      <c r="F49" s="1" t="s">
        <v>31</v>
      </c>
      <c r="G49" s="1" t="s">
        <v>31</v>
      </c>
      <c r="H49" s="1" t="s">
        <v>31</v>
      </c>
      <c r="I49" s="18">
        <f>SUM(J49:M49)</f>
        <v>758</v>
      </c>
      <c r="J49" s="17">
        <f t="shared" ref="J49:K49" si="19">J13</f>
        <v>0</v>
      </c>
      <c r="K49" s="17">
        <f t="shared" si="19"/>
        <v>0</v>
      </c>
      <c r="L49" s="17">
        <f>L13</f>
        <v>758</v>
      </c>
      <c r="M49" s="17">
        <f>M13</f>
        <v>0</v>
      </c>
      <c r="N49" s="18">
        <f>SUM(O49:R49)</f>
        <v>90</v>
      </c>
      <c r="O49" s="17">
        <f t="shared" ref="O49:P49" si="20">O13</f>
        <v>0</v>
      </c>
      <c r="P49" s="17">
        <f t="shared" si="20"/>
        <v>0</v>
      </c>
      <c r="Q49" s="17">
        <f>Q13</f>
        <v>90</v>
      </c>
      <c r="R49" s="17">
        <f>R13</f>
        <v>0</v>
      </c>
      <c r="S49" s="1" t="s">
        <v>18</v>
      </c>
    </row>
    <row r="50" spans="1:19" ht="153.75" thickBot="1" x14ac:dyDescent="0.25">
      <c r="A50" s="27" t="s">
        <v>36</v>
      </c>
      <c r="B50" s="2"/>
      <c r="C50" s="2"/>
      <c r="D50" s="2" t="s">
        <v>89</v>
      </c>
      <c r="E50" s="1" t="s">
        <v>31</v>
      </c>
      <c r="F50" s="1" t="s">
        <v>31</v>
      </c>
      <c r="G50" s="1" t="s">
        <v>31</v>
      </c>
      <c r="H50" s="1" t="s">
        <v>31</v>
      </c>
      <c r="I50" s="18">
        <f>SUM(J50:M50)</f>
        <v>30000</v>
      </c>
      <c r="J50" s="18">
        <f t="shared" ref="J50:L50" si="21">J21</f>
        <v>0</v>
      </c>
      <c r="K50" s="18">
        <f t="shared" si="21"/>
        <v>0</v>
      </c>
      <c r="L50" s="18">
        <f t="shared" si="21"/>
        <v>0</v>
      </c>
      <c r="M50" s="18">
        <f>M21</f>
        <v>30000</v>
      </c>
      <c r="N50" s="18">
        <f>SUM(O50:R50)</f>
        <v>26350</v>
      </c>
      <c r="O50" s="18">
        <f t="shared" ref="O50:Q50" si="22">O21</f>
        <v>0</v>
      </c>
      <c r="P50" s="18">
        <f t="shared" si="22"/>
        <v>0</v>
      </c>
      <c r="Q50" s="18">
        <f t="shared" si="22"/>
        <v>0</v>
      </c>
      <c r="R50" s="18">
        <f>R21</f>
        <v>26350</v>
      </c>
      <c r="S50" s="1" t="s">
        <v>18</v>
      </c>
    </row>
  </sheetData>
  <mergeCells count="55">
    <mergeCell ref="B37:H37"/>
    <mergeCell ref="A3:S3"/>
    <mergeCell ref="A4:S4"/>
    <mergeCell ref="A5:S5"/>
    <mergeCell ref="A7:A8"/>
    <mergeCell ref="B7:B8"/>
    <mergeCell ref="D7:D8"/>
    <mergeCell ref="A28:A30"/>
    <mergeCell ref="B28:B30"/>
    <mergeCell ref="D28:D30"/>
    <mergeCell ref="E28:E30"/>
    <mergeCell ref="F33:F34"/>
    <mergeCell ref="S46:S47"/>
    <mergeCell ref="H46:H47"/>
    <mergeCell ref="I46:I47"/>
    <mergeCell ref="J46:J47"/>
    <mergeCell ref="K46:K47"/>
    <mergeCell ref="L46:L47"/>
    <mergeCell ref="M46:M47"/>
    <mergeCell ref="N46:N47"/>
    <mergeCell ref="O46:O47"/>
    <mergeCell ref="P46:P47"/>
    <mergeCell ref="Q46:Q47"/>
    <mergeCell ref="R46:R47"/>
    <mergeCell ref="O44:O45"/>
    <mergeCell ref="P44:P45"/>
    <mergeCell ref="Q44:Q45"/>
    <mergeCell ref="R44:R45"/>
    <mergeCell ref="S44:S45"/>
    <mergeCell ref="A46:A47"/>
    <mergeCell ref="B46:B47"/>
    <mergeCell ref="E46:E47"/>
    <mergeCell ref="F46:F47"/>
    <mergeCell ref="G46:G47"/>
    <mergeCell ref="F44:F45"/>
    <mergeCell ref="G44:G45"/>
    <mergeCell ref="N44:N45"/>
    <mergeCell ref="I7:M7"/>
    <mergeCell ref="N7:R7"/>
    <mergeCell ref="B10:H10"/>
    <mergeCell ref="B16:H16"/>
    <mergeCell ref="H44:H45"/>
    <mergeCell ref="G7:H7"/>
    <mergeCell ref="E7:F7"/>
    <mergeCell ref="B40:B41"/>
    <mergeCell ref="I44:I45"/>
    <mergeCell ref="J44:J45"/>
    <mergeCell ref="K44:K45"/>
    <mergeCell ref="L44:L45"/>
    <mergeCell ref="M44:M45"/>
    <mergeCell ref="A40:A41"/>
    <mergeCell ref="E40:E41"/>
    <mergeCell ref="A44:A45"/>
    <mergeCell ref="D44:D45"/>
    <mergeCell ref="E44:E45"/>
  </mergeCells>
  <pageMargins left="0.31496062992125984" right="0.31496062992125984" top="0.74803149606299213" bottom="0.35433070866141736" header="0.31496062992125984" footer="0.31496062992125984"/>
  <pageSetup paperSize="9" scale="46" fitToHeight="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10</vt:lpstr>
      <vt:lpstr>Лист3</vt:lpstr>
      <vt:lpstr>'Приложение 10'!Заголовки_для_печати</vt:lpstr>
      <vt:lpstr>'Приложение 10'!Область_печати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2019-11-07T08:19:47Z</dcterms:modified>
</cp:coreProperties>
</file>