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таблица 13" sheetId="1" r:id="rId1"/>
    <sheet name="Лист2" sheetId="2" r:id="rId2"/>
  </sheets>
  <definedNames>
    <definedName name="_xlnm.Print_Area" localSheetId="0">'таблица 13'!$A$1:$V$25</definedName>
  </definedNames>
  <calcPr fullCalcOnLoad="1"/>
</workbook>
</file>

<file path=xl/sharedStrings.xml><?xml version="1.0" encoding="utf-8"?>
<sst xmlns="http://schemas.openxmlformats.org/spreadsheetml/2006/main" count="101" uniqueCount="69">
  <si>
    <t>Сведения</t>
  </si>
  <si>
    <t xml:space="preserve">о выполнении основных мероприятий муниципальной программы «Развитие транспортной системы» и  </t>
  </si>
  <si>
    <t>об исполнении плана реализации муниципальной программы «Развитие транспортной системы» за отчетный период 9 мес. 2019 г.</t>
  </si>
  <si>
    <t>№ п/п</t>
  </si>
  <si>
    <t xml:space="preserve">Наименование основного мероприятия, приоритетного мероприятия, мероприятия муниципальной программы 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</si>
  <si>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</si>
  <si>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</si>
  <si>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</si>
  <si>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Предусмотрено муниципальной программой на 2019 год реализации</t>
  </si>
  <si>
    <t>Исполнено (кассовые расходы)</t>
  </si>
  <si>
    <t>Объемы неосвоенных средств и причины их неосвоения.
Анализ последствий нереализации (реализации не в полном объеме) основных мероприятий, приоритетных мероприятий и мероприятий муниципальной программы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</si>
  <si>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</si>
  <si>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</si>
  <si>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</si>
  <si>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</si>
  <si>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</si>
  <si>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</si>
  <si>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</si>
  <si>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города</t>
  </si>
  <si>
    <t>внебюд-жетные источ-ники</t>
  </si>
  <si>
    <t>бюджет  города</t>
  </si>
  <si>
    <t>1.</t>
  </si>
  <si>
    <t>Подпрограмма №1 «Развитие транспортной инфраструктуры»</t>
  </si>
  <si>
    <t>На конец 2019 года денежные средства будут освоены в полном объеме</t>
  </si>
  <si>
    <t>1.1</t>
  </si>
  <si>
    <t>Основное мероприятие. Обеспечение функционирования автомобильных дорог в соответствии с требованиями законодательства</t>
  </si>
  <si>
    <t>Проведение закупок на выполнение подрядных работ</t>
  </si>
  <si>
    <t>Январь 2019</t>
  </si>
  <si>
    <t>Декабрь 2019</t>
  </si>
  <si>
    <t>1.1.1.</t>
  </si>
  <si>
    <t>Приоритетное мероприятие. Строительство и реконструкция автомобильных дорог и тротуаров общего пользования и искусственных сооружений на них</t>
  </si>
  <si>
    <t>Проведение закупок на выполнение подрядных работ на строитель-ство и реконструк-цию автомобиль-ных дорог</t>
  </si>
  <si>
    <t>Увеличение протяженности автомобильных дорог общего пользования с твердым покрытием соответствующих нормативным требованиям</t>
  </si>
  <si>
    <t>Работы по «Реконструкции межпоселковой автомобильной дороги от ж/д переезда «29 км» до 2-го отделения ЗАО «Пригородное» в г. Новошахтинске Ростовской области» выполнены на 98%. Завершающий этап — установка дорожных знаков</t>
  </si>
  <si>
    <t>75368,2 — на конец 2019 года денежные средства будут освоены в полном объеме            109119,6 — Реконструкция проспекта Ленина с прилегающей территорией в г. Новошахтинске Ростовской области будет перенесена на 2021 год</t>
  </si>
  <si>
    <t>1.1.2.</t>
  </si>
  <si>
    <t>Приоритетное мероприятие. Капитальный ремонт автомобильных дорог и тротуаров общего пользования и искусственных сооружений на них</t>
  </si>
  <si>
    <t>Проведение закупок на выполнение подрядных работ по капи-тальному ре-монту авто-мобильных дорог</t>
  </si>
  <si>
    <t>Поддержание количества автомобильных дорог в нормальном состоянии и искусственных сооружений на них</t>
  </si>
  <si>
    <t>-</t>
  </si>
  <si>
    <t>Финансирование на 2019 год не предусмотрено</t>
  </si>
  <si>
    <t>1.1.3.</t>
  </si>
  <si>
    <t>Мероприятие. Содержание автомобильных дорог общего пользования и искусственных сооружений на них</t>
  </si>
  <si>
    <t xml:space="preserve">Поддержание количества автомобильных дорог в нормальном состоянии </t>
  </si>
  <si>
    <t>Произведена очистка прилотковой части дорог в ручную — 1712,5 м³; восстановление изношенных верхних слоев асфальто-бетонных покрытий 37202,54 м²; нанесение дорожной разметки — 9263,8 м²; установка недостающих барьерных ограждений — 44 п.м.; установка дорожных знаков — 353 шт; меха-низированная очистка проезжей части дорог от пыли и грязи — 1627000 м²; установка светофорных объектов Т7 — 2шт</t>
  </si>
  <si>
    <t>2.</t>
  </si>
  <si>
    <t>Подпрограмма №2 «Повышение безопасности дорожного движения на территории города»</t>
  </si>
  <si>
    <t>2.1</t>
  </si>
  <si>
    <t>Основное мероприятие. Совершенствование организации дорожного движения на улично-дорожной сети</t>
  </si>
  <si>
    <t>Повышение уровня организации и безопасности дорожного движения</t>
  </si>
  <si>
    <t>2.1.1.</t>
  </si>
  <si>
    <t>Мероприятие. Выполнение дорожных работ, направленных на повышение безопасности дорожного движения на участках концентрации дорожно-транспортных происшествий</t>
  </si>
  <si>
    <t>Проведение закупок на выполнение подрядных работна со-держание до-рог в зимний период, пла-нировку грун-товых дорог</t>
  </si>
  <si>
    <t xml:space="preserve">Содержание автомобильных дорог на территории города в зимний период 2018-2019 года, планировка грунтовых дорог автогрейдером </t>
  </si>
  <si>
    <t>Выполнена механизиро-ванная уборка дорог от снега спец.автомашинами — 125000 м²; посыпка дорог песчано-соляной смесью автомашинами, включая сто-имость песчано-соляной смеси — 31654 м²;  планировка грунтовых дорог автогрейдером по районам города — 2154219,375 м²</t>
  </si>
  <si>
    <t>2.1.2.</t>
  </si>
  <si>
    <t>Мероприятие. Изготовление проектно-сметной документации на строительство, реконструкцию и капитальный ремонт автомобильных дорог</t>
  </si>
  <si>
    <t>Получение положи-тельного заключения госэкспертизы по объектам:  «Капитальный ремонт автомобильной дороги от ул. Советской Конститу-ции до х.Ильичевка (ул. Мичурина, ул. Гришина, ул. Мира)  в городе Новошахтинске Ростовской области; «Капитальный ремонт автомобильной дороги от а/д А-270 "М-4 "Дон"-Новошахтинск-гр. с Украиной" до ж/д переезда "29 км" (ул.Грессовская, ул. Либкнехта, ул. Карла Маркса, ул. Ермака, ул. Разина) в  городе Новошахтинске Ростовской области»; Получение положительного заключения по объекту  а/д от ж/д переезда «29 км» до 2-го отделения ЗАО «Пригородное», сметная документация по объекту «Реконструкция проспекта Ленина с прилегающей территорией», строительный контроль дороги от ж/д переезда «29 км» до 2-го отделения ЗАО «Пригородное», авторский надзор, проведение проверки достоверности ПСД объекта «Реконструкция проспекта Ленина с прилегающей территорией»</t>
  </si>
  <si>
    <t>Получено положительное заключение госэкспертизы проектно-сметной документации</t>
  </si>
  <si>
    <t>2.1.3.</t>
  </si>
  <si>
    <t>Мероприятие. Содержание и ремонт технических средств организации дорожного движения</t>
  </si>
  <si>
    <t>Техническое содержание 4 светофорных объектов на территории города</t>
  </si>
  <si>
    <t>Обеспечено техническое содержание 4 светофорных объектов на территории города</t>
  </si>
  <si>
    <t>Итого по программе</t>
  </si>
  <si>
    <t>Х</t>
  </si>
  <si>
    <t>&lt;1&gt; 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дату).</t>
  </si>
  <si>
    <t xml:space="preserve">Директор МКУ "УГХ" </t>
  </si>
  <si>
    <t>С.В. Путря</t>
  </si>
  <si>
    <t>А.А. Монетова 2 03 85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</si>
</sst>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dd/mm/yy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24" borderId="0" xfId="0" applyFont="1" applyFill="1" applyAlignment="1">
      <alignment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5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top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top" wrapText="1"/>
    </xf>
    <xf numFmtId="49" fontId="21" fillId="0" borderId="11" xfId="0" applyNumberFormat="1" applyFont="1" applyBorder="1" applyAlignment="1">
      <alignment wrapText="1"/>
    </xf>
    <xf numFmtId="49" fontId="21" fillId="0" borderId="11" xfId="0" applyNumberFormat="1" applyFont="1" applyFill="1" applyBorder="1" applyAlignment="1">
      <alignment wrapText="1"/>
    </xf>
    <xf numFmtId="49" fontId="25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top" wrapText="1"/>
    </xf>
    <xf numFmtId="164" fontId="21" fillId="0" borderId="11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NumberFormat="1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164" fontId="19" fillId="0" borderId="0" xfId="0" applyNumberFormat="1" applyFont="1" applyBorder="1" applyAlignment="1">
      <alignment horizontal="left" vertical="center" wrapText="1"/>
    </xf>
    <xf numFmtId="0" fontId="30" fillId="0" borderId="0" xfId="0" applyFont="1" applyAlignment="1">
      <alignment wrapText="1"/>
    </xf>
    <xf numFmtId="0" fontId="19" fillId="24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/>
    </xf>
    <xf numFmtId="0" fontId="29" fillId="0" borderId="0" xfId="0" applyFont="1" applyBorder="1" applyAlignment="1">
      <alignment wrapText="1"/>
    </xf>
    <xf numFmtId="164" fontId="19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="55" zoomScaleNormal="55" zoomScalePageLayoutView="0" workbookViewId="0" topLeftCell="A1">
      <selection activeCell="P14" sqref="P14"/>
    </sheetView>
  </sheetViews>
  <sheetFormatPr defaultColWidth="9.140625" defaultRowHeight="15"/>
  <cols>
    <col min="1" max="1" width="7.7109375" style="1" customWidth="1"/>
    <col min="2" max="2" width="32.00390625" style="1" customWidth="1"/>
    <col min="3" max="3" width="12.421875" style="1" customWidth="1"/>
    <col min="4" max="4" width="17.7109375" style="2" customWidth="1"/>
    <col min="5" max="5" width="14.7109375" style="2" customWidth="1"/>
    <col min="6" max="6" width="8.28125" style="2" customWidth="1"/>
    <col min="7" max="7" width="10.7109375" style="2" customWidth="1"/>
    <col min="8" max="8" width="9.7109375" style="3" customWidth="1"/>
    <col min="9" max="9" width="13.7109375" style="3" customWidth="1"/>
    <col min="10" max="10" width="11.421875" style="3" customWidth="1"/>
    <col min="11" max="11" width="9.140625" style="3" customWidth="1"/>
    <col min="12" max="12" width="8.421875" style="3" customWidth="1"/>
    <col min="13" max="13" width="12.421875" style="3" customWidth="1"/>
    <col min="14" max="14" width="13.00390625" style="3" customWidth="1"/>
    <col min="15" max="15" width="10.421875" style="3" customWidth="1"/>
    <col min="16" max="16" width="10.7109375" style="3" customWidth="1"/>
    <col min="17" max="17" width="8.57421875" style="3" customWidth="1"/>
    <col min="18" max="18" width="8.140625" style="3" customWidth="1"/>
    <col min="19" max="19" width="12.140625" style="3" customWidth="1"/>
    <col min="20" max="21" width="0" style="3" hidden="1" customWidth="1"/>
    <col min="22" max="22" width="5.8515625" style="3" customWidth="1"/>
  </cols>
  <sheetData>
    <row r="1" spans="1:22" s="4" customFormat="1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4" customFormat="1" ht="20.2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4" customFormat="1" ht="2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41.25" customHeight="1">
      <c r="A4" s="53" t="s">
        <v>3</v>
      </c>
      <c r="B4" s="53" t="s">
        <v>4</v>
      </c>
      <c r="C4" s="53" t="s">
        <v>5</v>
      </c>
      <c r="D4" s="54" t="s">
        <v>6</v>
      </c>
      <c r="E4" s="54"/>
      <c r="F4" s="54" t="s">
        <v>7</v>
      </c>
      <c r="G4" s="54"/>
      <c r="H4" s="55" t="s">
        <v>8</v>
      </c>
      <c r="I4" s="55"/>
      <c r="J4" s="55"/>
      <c r="K4" s="55"/>
      <c r="L4" s="55"/>
      <c r="M4" s="55" t="s">
        <v>9</v>
      </c>
      <c r="N4" s="55"/>
      <c r="O4" s="55"/>
      <c r="P4" s="55"/>
      <c r="Q4" s="55"/>
      <c r="R4" s="56" t="s">
        <v>10</v>
      </c>
      <c r="S4" s="56"/>
      <c r="T4" s="56"/>
      <c r="U4" s="56"/>
      <c r="V4" s="56"/>
    </row>
    <row r="5" spans="1:22" ht="24.75" customHeight="1">
      <c r="A5" s="53"/>
      <c r="B5" s="53"/>
      <c r="C5" s="53"/>
      <c r="D5" s="57" t="s">
        <v>11</v>
      </c>
      <c r="E5" s="57" t="s">
        <v>12</v>
      </c>
      <c r="F5" s="57" t="s">
        <v>13</v>
      </c>
      <c r="G5" s="57" t="s">
        <v>14</v>
      </c>
      <c r="H5" s="53" t="s">
        <v>15</v>
      </c>
      <c r="I5" s="53" t="s">
        <v>16</v>
      </c>
      <c r="J5" s="53" t="s">
        <v>17</v>
      </c>
      <c r="K5" s="53" t="s">
        <v>18</v>
      </c>
      <c r="L5" s="53" t="s">
        <v>19</v>
      </c>
      <c r="M5" s="53" t="s">
        <v>15</v>
      </c>
      <c r="N5" s="53" t="s">
        <v>16</v>
      </c>
      <c r="O5" s="53" t="s">
        <v>17</v>
      </c>
      <c r="P5" s="53" t="s">
        <v>20</v>
      </c>
      <c r="Q5" s="53" t="s">
        <v>19</v>
      </c>
      <c r="R5" s="56"/>
      <c r="S5" s="56"/>
      <c r="T5" s="56"/>
      <c r="U5" s="56"/>
      <c r="V5" s="56"/>
    </row>
    <row r="6" spans="1:22" ht="125.25" customHeight="1">
      <c r="A6" s="53"/>
      <c r="B6" s="53"/>
      <c r="C6" s="53"/>
      <c r="D6" s="57"/>
      <c r="E6" s="57"/>
      <c r="F6" s="57"/>
      <c r="G6" s="57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6"/>
      <c r="T6" s="56"/>
      <c r="U6" s="56"/>
      <c r="V6" s="56"/>
    </row>
    <row r="7" spans="1:22" ht="23.25" customHeight="1">
      <c r="A7" s="5">
        <v>1</v>
      </c>
      <c r="B7" s="6">
        <v>2</v>
      </c>
      <c r="C7" s="5">
        <v>3</v>
      </c>
      <c r="D7" s="7">
        <v>4</v>
      </c>
      <c r="E7" s="8">
        <v>5</v>
      </c>
      <c r="F7" s="7">
        <v>6</v>
      </c>
      <c r="G7" s="8">
        <v>7</v>
      </c>
      <c r="H7" s="5">
        <v>8</v>
      </c>
      <c r="I7" s="5">
        <v>9</v>
      </c>
      <c r="J7" s="5">
        <v>10</v>
      </c>
      <c r="K7" s="5">
        <v>11</v>
      </c>
      <c r="L7" s="6">
        <v>12</v>
      </c>
      <c r="M7" s="5">
        <v>13</v>
      </c>
      <c r="N7" s="6">
        <v>14</v>
      </c>
      <c r="O7" s="5">
        <v>15</v>
      </c>
      <c r="P7" s="6">
        <v>16</v>
      </c>
      <c r="Q7" s="5">
        <v>17</v>
      </c>
      <c r="R7" s="58">
        <v>18</v>
      </c>
      <c r="S7" s="58"/>
      <c r="T7" s="58"/>
      <c r="U7" s="58"/>
      <c r="V7" s="58"/>
    </row>
    <row r="8" spans="1:22" ht="111.75" customHeight="1">
      <c r="A8" s="9" t="s">
        <v>21</v>
      </c>
      <c r="B8" s="59" t="s">
        <v>22</v>
      </c>
      <c r="C8" s="59"/>
      <c r="D8" s="59"/>
      <c r="E8" s="59"/>
      <c r="F8" s="59"/>
      <c r="G8" s="59"/>
      <c r="H8" s="10">
        <f>I8+J8+K8+L8</f>
        <v>219421.9</v>
      </c>
      <c r="I8" s="10">
        <v>67830.9</v>
      </c>
      <c r="J8" s="10">
        <v>150074.6</v>
      </c>
      <c r="K8" s="10">
        <v>1516.4</v>
      </c>
      <c r="L8" s="11">
        <v>0</v>
      </c>
      <c r="M8" s="11">
        <f>M10+M11+M13</f>
        <v>34259.4</v>
      </c>
      <c r="N8" s="11">
        <f>N9+N10+N11</f>
        <v>0</v>
      </c>
      <c r="O8" s="11">
        <f>O10+O11+O13</f>
        <v>33911.8</v>
      </c>
      <c r="P8" s="10">
        <f>P10+P11+P13</f>
        <v>347.6</v>
      </c>
      <c r="Q8" s="12">
        <f>Q9+Q10+Q11</f>
        <v>0</v>
      </c>
      <c r="R8" s="60" t="s">
        <v>23</v>
      </c>
      <c r="S8" s="60"/>
      <c r="T8" s="60"/>
      <c r="U8" s="60"/>
      <c r="V8" s="60"/>
    </row>
    <row r="9" spans="1:22" ht="144" customHeight="1">
      <c r="A9" s="13" t="s">
        <v>24</v>
      </c>
      <c r="B9" s="14" t="s">
        <v>25</v>
      </c>
      <c r="C9" s="15" t="s">
        <v>26</v>
      </c>
      <c r="D9" s="16"/>
      <c r="E9" s="16"/>
      <c r="F9" s="17" t="s">
        <v>27</v>
      </c>
      <c r="G9" s="17" t="s">
        <v>28</v>
      </c>
      <c r="H9" s="10">
        <f>I9+J9+K9+L9</f>
        <v>219421.89999999997</v>
      </c>
      <c r="I9" s="10">
        <v>67830.9</v>
      </c>
      <c r="J9" s="10">
        <f>J10+J13</f>
        <v>150074.59999999998</v>
      </c>
      <c r="K9" s="10">
        <f>K10+K13</f>
        <v>1516.4</v>
      </c>
      <c r="L9" s="11">
        <v>0</v>
      </c>
      <c r="M9" s="11">
        <v>34259.4</v>
      </c>
      <c r="N9" s="11">
        <f>N10+N11+N13</f>
        <v>0</v>
      </c>
      <c r="O9" s="11">
        <v>33911.8</v>
      </c>
      <c r="P9" s="10">
        <v>347.6</v>
      </c>
      <c r="Q9" s="12">
        <f>Q10+Q11+Q13</f>
        <v>0</v>
      </c>
      <c r="R9" s="60" t="s">
        <v>23</v>
      </c>
      <c r="S9" s="60"/>
      <c r="T9" s="60"/>
      <c r="U9" s="60"/>
      <c r="V9" s="60"/>
    </row>
    <row r="10" spans="1:22" ht="385.5" customHeight="1">
      <c r="A10" s="9" t="s">
        <v>29</v>
      </c>
      <c r="B10" s="14" t="s">
        <v>30</v>
      </c>
      <c r="C10" s="15" t="s">
        <v>31</v>
      </c>
      <c r="D10" s="18" t="s">
        <v>32</v>
      </c>
      <c r="E10" s="19" t="s">
        <v>33</v>
      </c>
      <c r="F10" s="17" t="s">
        <v>27</v>
      </c>
      <c r="G10" s="17" t="s">
        <v>28</v>
      </c>
      <c r="H10" s="20">
        <f>75368.2+109119.6</f>
        <v>184487.8</v>
      </c>
      <c r="I10" s="10">
        <v>67830.9</v>
      </c>
      <c r="J10" s="20">
        <f>7461.5+108028.4</f>
        <v>115489.9</v>
      </c>
      <c r="K10" s="20">
        <f>75.8+1091.2</f>
        <v>1167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2">
        <v>0</v>
      </c>
      <c r="R10" s="60" t="s">
        <v>34</v>
      </c>
      <c r="S10" s="60"/>
      <c r="T10" s="60"/>
      <c r="U10" s="60"/>
      <c r="V10" s="60"/>
    </row>
    <row r="11" spans="1:22" ht="202.5" customHeight="1">
      <c r="A11" s="9" t="s">
        <v>35</v>
      </c>
      <c r="B11" s="21" t="s">
        <v>36</v>
      </c>
      <c r="C11" s="15" t="s">
        <v>37</v>
      </c>
      <c r="D11" s="22" t="s">
        <v>38</v>
      </c>
      <c r="E11" s="23" t="s">
        <v>39</v>
      </c>
      <c r="F11" s="23" t="s">
        <v>39</v>
      </c>
      <c r="G11" s="23" t="s">
        <v>39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2">
        <v>0</v>
      </c>
      <c r="R11" s="61" t="s">
        <v>40</v>
      </c>
      <c r="S11" s="61"/>
      <c r="T11" s="61"/>
      <c r="U11" s="61"/>
      <c r="V11" s="61"/>
    </row>
    <row r="12" spans="1:256" s="5" customFormat="1" ht="20.25" customHeight="1">
      <c r="A12" s="5">
        <v>1</v>
      </c>
      <c r="B12" s="24">
        <v>2</v>
      </c>
      <c r="C12" s="5">
        <v>3</v>
      </c>
      <c r="D12" s="8">
        <v>4</v>
      </c>
      <c r="E12" s="8">
        <v>5</v>
      </c>
      <c r="F12" s="8">
        <v>6</v>
      </c>
      <c r="G12" s="8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  <c r="M12" s="25">
        <v>13</v>
      </c>
      <c r="N12" s="26">
        <v>14</v>
      </c>
      <c r="O12" s="25">
        <v>15</v>
      </c>
      <c r="P12" s="26">
        <v>16</v>
      </c>
      <c r="Q12" s="5">
        <v>17</v>
      </c>
      <c r="R12" s="58">
        <v>18</v>
      </c>
      <c r="S12" s="58"/>
      <c r="T12" s="58"/>
      <c r="U12" s="58"/>
      <c r="V12" s="58"/>
      <c r="W12" s="5">
        <v>1</v>
      </c>
      <c r="X12" s="24">
        <v>2</v>
      </c>
      <c r="Y12" s="5">
        <v>3</v>
      </c>
      <c r="Z12" s="8">
        <v>4</v>
      </c>
      <c r="AA12" s="8">
        <v>5</v>
      </c>
      <c r="AB12" s="8">
        <v>6</v>
      </c>
      <c r="AC12" s="8">
        <v>7</v>
      </c>
      <c r="AD12" s="25">
        <v>8</v>
      </c>
      <c r="AE12" s="5">
        <v>9</v>
      </c>
      <c r="AF12" s="5">
        <v>10</v>
      </c>
      <c r="AG12" s="5">
        <v>11</v>
      </c>
      <c r="AH12" s="24">
        <v>12</v>
      </c>
      <c r="AI12" s="5">
        <v>13</v>
      </c>
      <c r="AJ12" s="24">
        <v>14</v>
      </c>
      <c r="AK12" s="5">
        <v>15</v>
      </c>
      <c r="AL12" s="24">
        <v>16</v>
      </c>
      <c r="AM12" s="5">
        <v>17</v>
      </c>
      <c r="AN12" s="58">
        <v>18</v>
      </c>
      <c r="AO12" s="58"/>
      <c r="AP12" s="58"/>
      <c r="AQ12" s="58"/>
      <c r="AR12" s="58"/>
      <c r="AS12" s="5">
        <v>1</v>
      </c>
      <c r="AT12" s="24">
        <v>2</v>
      </c>
      <c r="AU12" s="5">
        <v>3</v>
      </c>
      <c r="AV12" s="8">
        <v>4</v>
      </c>
      <c r="AW12" s="8">
        <v>5</v>
      </c>
      <c r="AX12" s="8">
        <v>6</v>
      </c>
      <c r="AY12" s="8">
        <v>7</v>
      </c>
      <c r="AZ12" s="25">
        <v>8</v>
      </c>
      <c r="BA12" s="5">
        <v>9</v>
      </c>
      <c r="BB12" s="5">
        <v>10</v>
      </c>
      <c r="BC12" s="5">
        <v>11</v>
      </c>
      <c r="BD12" s="24">
        <v>12</v>
      </c>
      <c r="BE12" s="5">
        <v>13</v>
      </c>
      <c r="BF12" s="24">
        <v>14</v>
      </c>
      <c r="BG12" s="5">
        <v>15</v>
      </c>
      <c r="BH12" s="24">
        <v>16</v>
      </c>
      <c r="BI12" s="5">
        <v>17</v>
      </c>
      <c r="BJ12" s="58">
        <v>18</v>
      </c>
      <c r="BK12" s="58"/>
      <c r="BL12" s="58"/>
      <c r="BM12" s="58"/>
      <c r="BN12" s="58"/>
      <c r="BO12" s="5">
        <v>1</v>
      </c>
      <c r="BP12" s="24">
        <v>2</v>
      </c>
      <c r="BQ12" s="5">
        <v>3</v>
      </c>
      <c r="BR12" s="8">
        <v>4</v>
      </c>
      <c r="BS12" s="8">
        <v>5</v>
      </c>
      <c r="BT12" s="8">
        <v>6</v>
      </c>
      <c r="BU12" s="8">
        <v>7</v>
      </c>
      <c r="BV12" s="25">
        <v>8</v>
      </c>
      <c r="BW12" s="5">
        <v>9</v>
      </c>
      <c r="BX12" s="5">
        <v>10</v>
      </c>
      <c r="BY12" s="5">
        <v>11</v>
      </c>
      <c r="BZ12" s="24">
        <v>12</v>
      </c>
      <c r="CA12" s="5">
        <v>13</v>
      </c>
      <c r="CB12" s="24">
        <v>14</v>
      </c>
      <c r="CC12" s="5">
        <v>15</v>
      </c>
      <c r="CD12" s="24">
        <v>16</v>
      </c>
      <c r="CE12" s="5">
        <v>17</v>
      </c>
      <c r="CF12" s="58">
        <v>18</v>
      </c>
      <c r="CG12" s="58"/>
      <c r="CH12" s="58"/>
      <c r="CI12" s="58"/>
      <c r="CJ12" s="58"/>
      <c r="CK12" s="5">
        <v>1</v>
      </c>
      <c r="CL12" s="24">
        <v>2</v>
      </c>
      <c r="CM12" s="5">
        <v>3</v>
      </c>
      <c r="CN12" s="8">
        <v>4</v>
      </c>
      <c r="CO12" s="8">
        <v>5</v>
      </c>
      <c r="CP12" s="8">
        <v>6</v>
      </c>
      <c r="CQ12" s="8">
        <v>7</v>
      </c>
      <c r="CR12" s="25">
        <v>8</v>
      </c>
      <c r="CS12" s="5">
        <v>9</v>
      </c>
      <c r="CT12" s="5">
        <v>10</v>
      </c>
      <c r="CU12" s="5">
        <v>11</v>
      </c>
      <c r="CV12" s="24">
        <v>12</v>
      </c>
      <c r="CW12" s="5">
        <v>13</v>
      </c>
      <c r="CX12" s="24">
        <v>14</v>
      </c>
      <c r="CY12" s="5">
        <v>15</v>
      </c>
      <c r="CZ12" s="24">
        <v>16</v>
      </c>
      <c r="DA12" s="5">
        <v>17</v>
      </c>
      <c r="DB12" s="58">
        <v>18</v>
      </c>
      <c r="DC12" s="58"/>
      <c r="DD12" s="58"/>
      <c r="DE12" s="58"/>
      <c r="DF12" s="58"/>
      <c r="DG12" s="5">
        <v>1</v>
      </c>
      <c r="DH12" s="24">
        <v>2</v>
      </c>
      <c r="DI12" s="5">
        <v>3</v>
      </c>
      <c r="DJ12" s="8">
        <v>4</v>
      </c>
      <c r="DK12" s="8">
        <v>5</v>
      </c>
      <c r="DL12" s="8">
        <v>6</v>
      </c>
      <c r="DM12" s="8">
        <v>7</v>
      </c>
      <c r="DN12" s="25">
        <v>8</v>
      </c>
      <c r="DO12" s="5">
        <v>9</v>
      </c>
      <c r="DP12" s="5">
        <v>10</v>
      </c>
      <c r="DQ12" s="5">
        <v>11</v>
      </c>
      <c r="DR12" s="24">
        <v>12</v>
      </c>
      <c r="DS12" s="5">
        <v>13</v>
      </c>
      <c r="DT12" s="24">
        <v>14</v>
      </c>
      <c r="DU12" s="5">
        <v>15</v>
      </c>
      <c r="DV12" s="24">
        <v>16</v>
      </c>
      <c r="DW12" s="5">
        <v>17</v>
      </c>
      <c r="DX12" s="58">
        <v>18</v>
      </c>
      <c r="DY12" s="58"/>
      <c r="DZ12" s="58"/>
      <c r="EA12" s="58"/>
      <c r="EB12" s="58"/>
      <c r="EC12" s="5">
        <v>1</v>
      </c>
      <c r="ED12" s="24">
        <v>2</v>
      </c>
      <c r="EE12" s="5">
        <v>3</v>
      </c>
      <c r="EF12" s="8">
        <v>4</v>
      </c>
      <c r="EG12" s="8">
        <v>5</v>
      </c>
      <c r="EH12" s="8">
        <v>6</v>
      </c>
      <c r="EI12" s="8">
        <v>7</v>
      </c>
      <c r="EJ12" s="25">
        <v>8</v>
      </c>
      <c r="EK12" s="5">
        <v>9</v>
      </c>
      <c r="EL12" s="5">
        <v>10</v>
      </c>
      <c r="EM12" s="5">
        <v>11</v>
      </c>
      <c r="EN12" s="24">
        <v>12</v>
      </c>
      <c r="EO12" s="5">
        <v>13</v>
      </c>
      <c r="EP12" s="24">
        <v>14</v>
      </c>
      <c r="EQ12" s="5">
        <v>15</v>
      </c>
      <c r="ER12" s="24">
        <v>16</v>
      </c>
      <c r="ES12" s="5">
        <v>17</v>
      </c>
      <c r="ET12" s="58">
        <v>18</v>
      </c>
      <c r="EU12" s="58"/>
      <c r="EV12" s="58"/>
      <c r="EW12" s="58"/>
      <c r="EX12" s="58"/>
      <c r="EY12" s="5">
        <v>1</v>
      </c>
      <c r="EZ12" s="24">
        <v>2</v>
      </c>
      <c r="FA12" s="5">
        <v>3</v>
      </c>
      <c r="FB12" s="8">
        <v>4</v>
      </c>
      <c r="FC12" s="8">
        <v>5</v>
      </c>
      <c r="FD12" s="8">
        <v>6</v>
      </c>
      <c r="FE12" s="8">
        <v>7</v>
      </c>
      <c r="FF12" s="25">
        <v>8</v>
      </c>
      <c r="FG12" s="5">
        <v>9</v>
      </c>
      <c r="FH12" s="5">
        <v>10</v>
      </c>
      <c r="FI12" s="5">
        <v>11</v>
      </c>
      <c r="FJ12" s="24">
        <v>12</v>
      </c>
      <c r="FK12" s="5">
        <v>13</v>
      </c>
      <c r="FL12" s="24">
        <v>14</v>
      </c>
      <c r="FM12" s="5">
        <v>15</v>
      </c>
      <c r="FN12" s="24">
        <v>16</v>
      </c>
      <c r="FO12" s="5">
        <v>17</v>
      </c>
      <c r="FP12" s="58">
        <v>18</v>
      </c>
      <c r="FQ12" s="58"/>
      <c r="FR12" s="58"/>
      <c r="FS12" s="58"/>
      <c r="FT12" s="58"/>
      <c r="FU12" s="5">
        <v>1</v>
      </c>
      <c r="FV12" s="24">
        <v>2</v>
      </c>
      <c r="FW12" s="5">
        <v>3</v>
      </c>
      <c r="FX12" s="8">
        <v>4</v>
      </c>
      <c r="FY12" s="8">
        <v>5</v>
      </c>
      <c r="FZ12" s="8">
        <v>6</v>
      </c>
      <c r="GA12" s="8">
        <v>7</v>
      </c>
      <c r="GB12" s="25">
        <v>8</v>
      </c>
      <c r="GC12" s="5">
        <v>9</v>
      </c>
      <c r="GD12" s="5">
        <v>10</v>
      </c>
      <c r="GE12" s="5">
        <v>11</v>
      </c>
      <c r="GF12" s="24">
        <v>12</v>
      </c>
      <c r="GG12" s="5">
        <v>13</v>
      </c>
      <c r="GH12" s="24">
        <v>14</v>
      </c>
      <c r="GI12" s="5">
        <v>15</v>
      </c>
      <c r="GJ12" s="24">
        <v>16</v>
      </c>
      <c r="GK12" s="5">
        <v>17</v>
      </c>
      <c r="GL12" s="58">
        <v>18</v>
      </c>
      <c r="GM12" s="58"/>
      <c r="GN12" s="58"/>
      <c r="GO12" s="58"/>
      <c r="GP12" s="58"/>
      <c r="GQ12" s="5">
        <v>1</v>
      </c>
      <c r="GR12" s="24">
        <v>2</v>
      </c>
      <c r="GS12" s="5">
        <v>3</v>
      </c>
      <c r="GT12" s="8">
        <v>4</v>
      </c>
      <c r="GU12" s="8">
        <v>5</v>
      </c>
      <c r="GV12" s="8">
        <v>6</v>
      </c>
      <c r="GW12" s="8">
        <v>7</v>
      </c>
      <c r="GX12" s="25">
        <v>8</v>
      </c>
      <c r="GY12" s="5">
        <v>9</v>
      </c>
      <c r="GZ12" s="5">
        <v>10</v>
      </c>
      <c r="HA12" s="5">
        <v>11</v>
      </c>
      <c r="HB12" s="24">
        <v>12</v>
      </c>
      <c r="HC12" s="5">
        <v>13</v>
      </c>
      <c r="HD12" s="24">
        <v>14</v>
      </c>
      <c r="HE12" s="5">
        <v>15</v>
      </c>
      <c r="HF12" s="24">
        <v>16</v>
      </c>
      <c r="HG12" s="5">
        <v>17</v>
      </c>
      <c r="HH12" s="58">
        <v>18</v>
      </c>
      <c r="HI12" s="58"/>
      <c r="HJ12" s="58"/>
      <c r="HK12" s="58"/>
      <c r="HL12" s="58"/>
      <c r="HM12" s="5">
        <v>1</v>
      </c>
      <c r="HN12" s="24">
        <v>2</v>
      </c>
      <c r="HO12" s="5">
        <v>3</v>
      </c>
      <c r="HP12" s="8">
        <v>4</v>
      </c>
      <c r="HQ12" s="8">
        <v>5</v>
      </c>
      <c r="HR12" s="8">
        <v>6</v>
      </c>
      <c r="HS12" s="8">
        <v>7</v>
      </c>
      <c r="HT12" s="25">
        <v>8</v>
      </c>
      <c r="HU12" s="5">
        <v>9</v>
      </c>
      <c r="HV12" s="5">
        <v>10</v>
      </c>
      <c r="HW12" s="5">
        <v>11</v>
      </c>
      <c r="HX12" s="24">
        <v>12</v>
      </c>
      <c r="HY12" s="5">
        <v>13</v>
      </c>
      <c r="HZ12" s="24">
        <v>14</v>
      </c>
      <c r="IA12" s="5">
        <v>15</v>
      </c>
      <c r="IB12" s="24">
        <v>16</v>
      </c>
      <c r="IC12" s="5">
        <v>17</v>
      </c>
      <c r="ID12" s="58">
        <v>18</v>
      </c>
      <c r="IE12" s="58"/>
      <c r="IF12" s="58"/>
      <c r="IG12" s="58"/>
      <c r="IH12" s="58"/>
      <c r="II12" s="5">
        <v>1</v>
      </c>
      <c r="IJ12" s="24">
        <v>2</v>
      </c>
      <c r="IK12" s="5">
        <v>3</v>
      </c>
      <c r="IL12" s="8">
        <v>4</v>
      </c>
      <c r="IM12" s="8">
        <v>5</v>
      </c>
      <c r="IN12" s="8">
        <v>6</v>
      </c>
      <c r="IO12" s="8">
        <v>7</v>
      </c>
      <c r="IP12" s="25">
        <v>8</v>
      </c>
      <c r="IQ12" s="5">
        <v>9</v>
      </c>
      <c r="IR12" s="5">
        <v>10</v>
      </c>
      <c r="IS12" s="5">
        <v>11</v>
      </c>
      <c r="IT12" s="24">
        <v>12</v>
      </c>
      <c r="IU12" s="5">
        <v>13</v>
      </c>
      <c r="IV12" s="24">
        <v>14</v>
      </c>
    </row>
    <row r="13" spans="1:22" ht="409.5" customHeight="1">
      <c r="A13" s="9" t="s">
        <v>41</v>
      </c>
      <c r="B13" s="27" t="s">
        <v>42</v>
      </c>
      <c r="C13" s="15" t="s">
        <v>26</v>
      </c>
      <c r="D13" s="22" t="s">
        <v>43</v>
      </c>
      <c r="E13" s="28" t="s">
        <v>44</v>
      </c>
      <c r="F13" s="17" t="s">
        <v>27</v>
      </c>
      <c r="G13" s="17" t="s">
        <v>28</v>
      </c>
      <c r="H13" s="29">
        <f>J13+K13</f>
        <v>34934.1</v>
      </c>
      <c r="I13" s="11">
        <v>0</v>
      </c>
      <c r="J13" s="11">
        <v>34584.7</v>
      </c>
      <c r="K13" s="29">
        <v>349.4</v>
      </c>
      <c r="L13" s="11">
        <v>0</v>
      </c>
      <c r="M13" s="11">
        <f>O13+P13</f>
        <v>34259.4</v>
      </c>
      <c r="N13" s="11">
        <v>0</v>
      </c>
      <c r="O13" s="11">
        <v>33911.8</v>
      </c>
      <c r="P13" s="10">
        <v>347.6</v>
      </c>
      <c r="Q13" s="12">
        <v>0</v>
      </c>
      <c r="R13" s="60" t="s">
        <v>23</v>
      </c>
      <c r="S13" s="60"/>
      <c r="T13" s="60"/>
      <c r="U13" s="60"/>
      <c r="V13" s="60"/>
    </row>
    <row r="14" spans="1:22" ht="78.75" customHeight="1">
      <c r="A14" s="9" t="s">
        <v>45</v>
      </c>
      <c r="B14" s="62" t="s">
        <v>46</v>
      </c>
      <c r="C14" s="62"/>
      <c r="D14" s="62"/>
      <c r="E14" s="62"/>
      <c r="F14" s="62"/>
      <c r="G14" s="62"/>
      <c r="H14" s="29">
        <v>17425.9</v>
      </c>
      <c r="I14" s="11">
        <v>0</v>
      </c>
      <c r="J14" s="11">
        <v>0</v>
      </c>
      <c r="K14" s="29">
        <v>17425.9</v>
      </c>
      <c r="L14" s="11">
        <v>0</v>
      </c>
      <c r="M14" s="10">
        <f>M16+M18+M19</f>
        <v>12525.099999999999</v>
      </c>
      <c r="N14" s="11">
        <v>0</v>
      </c>
      <c r="O14" s="11">
        <v>0</v>
      </c>
      <c r="P14" s="10">
        <f>P16+P18+P19</f>
        <v>12525.099999999999</v>
      </c>
      <c r="Q14" s="12">
        <v>0</v>
      </c>
      <c r="R14" s="60" t="s">
        <v>23</v>
      </c>
      <c r="S14" s="60"/>
      <c r="T14" s="60"/>
      <c r="U14" s="60"/>
      <c r="V14" s="60"/>
    </row>
    <row r="15" spans="1:22" ht="141.75" customHeight="1">
      <c r="A15" s="13" t="s">
        <v>47</v>
      </c>
      <c r="B15" s="30" t="s">
        <v>48</v>
      </c>
      <c r="C15" s="15" t="s">
        <v>26</v>
      </c>
      <c r="D15" s="22" t="s">
        <v>49</v>
      </c>
      <c r="E15" s="31"/>
      <c r="F15" s="32"/>
      <c r="G15" s="32"/>
      <c r="H15" s="29">
        <v>17425.9</v>
      </c>
      <c r="I15" s="11">
        <v>0</v>
      </c>
      <c r="J15" s="11">
        <v>0</v>
      </c>
      <c r="K15" s="29">
        <v>17425.9</v>
      </c>
      <c r="L15" s="11">
        <v>0</v>
      </c>
      <c r="M15" s="10">
        <v>12525.1</v>
      </c>
      <c r="N15" s="11">
        <v>0</v>
      </c>
      <c r="O15" s="11">
        <v>0</v>
      </c>
      <c r="P15" s="10">
        <v>12525.1</v>
      </c>
      <c r="Q15" s="12">
        <v>0</v>
      </c>
      <c r="R15" s="60" t="s">
        <v>23</v>
      </c>
      <c r="S15" s="60"/>
      <c r="T15" s="60"/>
      <c r="U15" s="60"/>
      <c r="V15" s="60"/>
    </row>
    <row r="16" spans="1:22" ht="351.75" customHeight="1">
      <c r="A16" s="9" t="s">
        <v>50</v>
      </c>
      <c r="B16" s="30" t="s">
        <v>51</v>
      </c>
      <c r="C16" s="15" t="s">
        <v>52</v>
      </c>
      <c r="D16" s="33" t="s">
        <v>53</v>
      </c>
      <c r="E16" s="34" t="s">
        <v>54</v>
      </c>
      <c r="F16" s="17" t="s">
        <v>27</v>
      </c>
      <c r="G16" s="17" t="s">
        <v>28</v>
      </c>
      <c r="H16" s="35">
        <v>11677.7</v>
      </c>
      <c r="I16" s="11">
        <v>0</v>
      </c>
      <c r="J16" s="11">
        <v>0</v>
      </c>
      <c r="K16" s="35">
        <v>11677.7</v>
      </c>
      <c r="L16" s="11">
        <v>0</v>
      </c>
      <c r="M16" s="36">
        <f>P16</f>
        <v>8098.3</v>
      </c>
      <c r="N16" s="11">
        <v>0</v>
      </c>
      <c r="O16" s="11">
        <v>0</v>
      </c>
      <c r="P16" s="36">
        <f>8098.3</f>
        <v>8098.3</v>
      </c>
      <c r="Q16" s="12">
        <v>0</v>
      </c>
      <c r="R16" s="60" t="s">
        <v>23</v>
      </c>
      <c r="S16" s="60"/>
      <c r="T16" s="60"/>
      <c r="U16" s="60"/>
      <c r="V16" s="60"/>
    </row>
    <row r="17" spans="1:22" ht="22.5" customHeight="1">
      <c r="A17" s="5">
        <v>1</v>
      </c>
      <c r="B17" s="24">
        <v>2</v>
      </c>
      <c r="C17" s="5">
        <v>3</v>
      </c>
      <c r="D17" s="8">
        <v>4</v>
      </c>
      <c r="E17" s="8">
        <v>5</v>
      </c>
      <c r="F17" s="8">
        <v>6</v>
      </c>
      <c r="G17" s="8">
        <v>7</v>
      </c>
      <c r="H17" s="25">
        <v>8</v>
      </c>
      <c r="I17" s="25">
        <v>9</v>
      </c>
      <c r="J17" s="25">
        <v>10</v>
      </c>
      <c r="K17" s="25">
        <v>11</v>
      </c>
      <c r="L17" s="26">
        <v>12</v>
      </c>
      <c r="M17" s="25">
        <v>13</v>
      </c>
      <c r="N17" s="26">
        <v>14</v>
      </c>
      <c r="O17" s="25">
        <v>15</v>
      </c>
      <c r="P17" s="26">
        <v>16</v>
      </c>
      <c r="Q17" s="5">
        <v>17</v>
      </c>
      <c r="R17" s="58">
        <v>18</v>
      </c>
      <c r="S17" s="58"/>
      <c r="T17" s="58"/>
      <c r="U17" s="58"/>
      <c r="V17" s="58"/>
    </row>
    <row r="18" spans="1:22" ht="409.5" customHeight="1">
      <c r="A18" s="9" t="s">
        <v>55</v>
      </c>
      <c r="B18" s="30" t="s">
        <v>56</v>
      </c>
      <c r="C18" s="15" t="s">
        <v>26</v>
      </c>
      <c r="D18" s="37" t="s">
        <v>57</v>
      </c>
      <c r="E18" s="23" t="s">
        <v>58</v>
      </c>
      <c r="F18" s="17" t="s">
        <v>27</v>
      </c>
      <c r="G18" s="17" t="s">
        <v>28</v>
      </c>
      <c r="H18" s="29">
        <f>4000+1200</f>
        <v>5200</v>
      </c>
      <c r="I18" s="11">
        <v>0</v>
      </c>
      <c r="J18" s="11">
        <v>0</v>
      </c>
      <c r="K18" s="29">
        <f>4000+1200</f>
        <v>5200</v>
      </c>
      <c r="L18" s="11">
        <v>0</v>
      </c>
      <c r="M18" s="11">
        <f>P18</f>
        <v>4119</v>
      </c>
      <c r="N18" s="11">
        <v>0</v>
      </c>
      <c r="O18" s="11">
        <v>0</v>
      </c>
      <c r="P18" s="11">
        <v>4119</v>
      </c>
      <c r="Q18" s="12">
        <v>0</v>
      </c>
      <c r="R18" s="60" t="s">
        <v>23</v>
      </c>
      <c r="S18" s="60"/>
      <c r="T18" s="60"/>
      <c r="U18" s="60"/>
      <c r="V18" s="60"/>
    </row>
    <row r="19" spans="1:22" ht="120.75" customHeight="1">
      <c r="A19" s="9" t="s">
        <v>59</v>
      </c>
      <c r="B19" s="38" t="s">
        <v>60</v>
      </c>
      <c r="C19" s="15" t="s">
        <v>26</v>
      </c>
      <c r="D19" s="23" t="s">
        <v>61</v>
      </c>
      <c r="E19" s="23" t="s">
        <v>62</v>
      </c>
      <c r="F19" s="17" t="s">
        <v>27</v>
      </c>
      <c r="G19" s="17" t="s">
        <v>28</v>
      </c>
      <c r="H19" s="29">
        <v>548.2</v>
      </c>
      <c r="I19" s="11">
        <v>0</v>
      </c>
      <c r="J19" s="11">
        <v>0</v>
      </c>
      <c r="K19" s="29">
        <v>548.2</v>
      </c>
      <c r="L19" s="11">
        <v>0</v>
      </c>
      <c r="M19" s="39">
        <f>P19</f>
        <v>307.8</v>
      </c>
      <c r="N19" s="11">
        <v>0</v>
      </c>
      <c r="O19" s="11">
        <v>0</v>
      </c>
      <c r="P19" s="39">
        <f>307.8</f>
        <v>307.8</v>
      </c>
      <c r="Q19" s="12">
        <v>0</v>
      </c>
      <c r="R19" s="60" t="s">
        <v>23</v>
      </c>
      <c r="S19" s="60"/>
      <c r="T19" s="60"/>
      <c r="U19" s="60"/>
      <c r="V19" s="60"/>
    </row>
    <row r="20" spans="1:22" ht="61.5" customHeight="1">
      <c r="A20" s="9"/>
      <c r="B20" s="38" t="s">
        <v>63</v>
      </c>
      <c r="C20" s="15" t="s">
        <v>64</v>
      </c>
      <c r="D20" s="23" t="s">
        <v>64</v>
      </c>
      <c r="E20" s="23" t="s">
        <v>64</v>
      </c>
      <c r="F20" s="23" t="s">
        <v>64</v>
      </c>
      <c r="G20" s="23" t="s">
        <v>64</v>
      </c>
      <c r="H20" s="10">
        <f aca="true" t="shared" si="0" ref="H20:Q20">H8+H14</f>
        <v>236847.8</v>
      </c>
      <c r="I20" s="11">
        <f t="shared" si="0"/>
        <v>67830.9</v>
      </c>
      <c r="J20" s="11">
        <f t="shared" si="0"/>
        <v>150074.6</v>
      </c>
      <c r="K20" s="29">
        <f t="shared" si="0"/>
        <v>18942.300000000003</v>
      </c>
      <c r="L20" s="11">
        <f t="shared" si="0"/>
        <v>0</v>
      </c>
      <c r="M20" s="39">
        <f t="shared" si="0"/>
        <v>46784.5</v>
      </c>
      <c r="N20" s="11">
        <f t="shared" si="0"/>
        <v>0</v>
      </c>
      <c r="O20" s="11">
        <f t="shared" si="0"/>
        <v>33911.8</v>
      </c>
      <c r="P20" s="39">
        <f t="shared" si="0"/>
        <v>12872.699999999999</v>
      </c>
      <c r="Q20" s="12">
        <f t="shared" si="0"/>
        <v>0</v>
      </c>
      <c r="R20" s="60" t="s">
        <v>64</v>
      </c>
      <c r="S20" s="60"/>
      <c r="T20" s="60"/>
      <c r="U20" s="60"/>
      <c r="V20" s="60"/>
    </row>
    <row r="21" spans="1:22" ht="28.5" customHeight="1">
      <c r="A21" s="63" t="s">
        <v>65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8.75">
      <c r="A22" s="40"/>
      <c r="B22" s="40"/>
      <c r="C22" s="40"/>
      <c r="D22" s="41"/>
      <c r="E22" s="41"/>
      <c r="F22" s="41"/>
      <c r="G22" s="41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43"/>
    </row>
    <row r="23" spans="1:23" s="51" customFormat="1" ht="21.75" customHeight="1">
      <c r="A23" s="44"/>
      <c r="B23" s="45" t="s">
        <v>66</v>
      </c>
      <c r="C23" s="45"/>
      <c r="D23" s="45"/>
      <c r="E23" s="46"/>
      <c r="F23" s="46"/>
      <c r="G23" s="46"/>
      <c r="H23" s="47"/>
      <c r="I23" s="47"/>
      <c r="J23" s="47"/>
      <c r="K23" s="47"/>
      <c r="L23" s="47"/>
      <c r="M23" s="48"/>
      <c r="N23" s="49"/>
      <c r="O23" s="49"/>
      <c r="P23" s="49"/>
      <c r="Q23" s="64" t="s">
        <v>67</v>
      </c>
      <c r="R23" s="64"/>
      <c r="S23" s="49"/>
      <c r="T23" s="49"/>
      <c r="U23" s="65"/>
      <c r="V23" s="65"/>
      <c r="W23" s="50"/>
    </row>
    <row r="24" spans="1:22" ht="18.75">
      <c r="A24" s="40"/>
      <c r="B24" s="40"/>
      <c r="C24" s="40"/>
      <c r="D24" s="41"/>
      <c r="E24" s="41"/>
      <c r="F24" s="41"/>
      <c r="G24" s="4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43"/>
    </row>
    <row r="25" spans="1:22" ht="18.75">
      <c r="A25" s="40"/>
      <c r="B25" s="40" t="s">
        <v>68</v>
      </c>
      <c r="C25" s="40"/>
      <c r="D25" s="41"/>
      <c r="E25" s="41"/>
      <c r="F25" s="41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43"/>
    </row>
  </sheetData>
  <sheetProtection selectLockedCells="1" selectUnlockedCells="1"/>
  <mergeCells count="54">
    <mergeCell ref="A21:V21"/>
    <mergeCell ref="Q23:R23"/>
    <mergeCell ref="U23:V23"/>
    <mergeCell ref="R15:V15"/>
    <mergeCell ref="R16:V16"/>
    <mergeCell ref="R17:V17"/>
    <mergeCell ref="R18:V18"/>
    <mergeCell ref="R19:V19"/>
    <mergeCell ref="R20:V20"/>
    <mergeCell ref="FP12:FT12"/>
    <mergeCell ref="GL12:GP12"/>
    <mergeCell ref="HH12:HL12"/>
    <mergeCell ref="ID12:IH12"/>
    <mergeCell ref="R13:V13"/>
    <mergeCell ref="B14:G14"/>
    <mergeCell ref="R14:V14"/>
    <mergeCell ref="AN12:AR12"/>
    <mergeCell ref="BJ12:BN12"/>
    <mergeCell ref="CF12:CJ12"/>
    <mergeCell ref="DB12:DF12"/>
    <mergeCell ref="DX12:EB12"/>
    <mergeCell ref="ET12:EX12"/>
    <mergeCell ref="B8:G8"/>
    <mergeCell ref="R8:V8"/>
    <mergeCell ref="R9:V9"/>
    <mergeCell ref="R10:V10"/>
    <mergeCell ref="R11:V11"/>
    <mergeCell ref="R12:V12"/>
    <mergeCell ref="M5:M6"/>
    <mergeCell ref="N5:N6"/>
    <mergeCell ref="O5:O6"/>
    <mergeCell ref="P5:P6"/>
    <mergeCell ref="Q5:Q6"/>
    <mergeCell ref="R7:V7"/>
    <mergeCell ref="R4:V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1:V1"/>
    <mergeCell ref="A2:V2"/>
    <mergeCell ref="A3:V3"/>
    <mergeCell ref="A4:A6"/>
    <mergeCell ref="B4:B6"/>
    <mergeCell ref="C4:C6"/>
    <mergeCell ref="D4:E4"/>
    <mergeCell ref="F4:G4"/>
    <mergeCell ref="H4:L4"/>
    <mergeCell ref="M4:Q4"/>
  </mergeCells>
  <printOptions/>
  <pageMargins left="0.31527777777777777" right="0.19652777777777777" top="0.39375" bottom="0.3541666666666667" header="0.5118055555555555" footer="0.5118055555555555"/>
  <pageSetup horizontalDpi="300" verticalDpi="3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5" zoomScaleNormal="55" zoomScaleSheetLayoutView="65" zoomScalePageLayoutView="0" workbookViewId="0" topLeftCell="A1">
      <selection activeCell="A1" sqref="A1"/>
    </sheetView>
  </sheetViews>
  <sheetFormatPr defaultColWidth="11.57421875" defaultRowHeight="15"/>
  <sheetData>
    <row r="1" ht="15.75">
      <c r="A1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ARM-61</dc:creator>
  <cp:keywords/>
  <dc:description/>
  <cp:lastModifiedBy>IRU-2</cp:lastModifiedBy>
  <dcterms:created xsi:type="dcterms:W3CDTF">2019-11-14T06:43:56Z</dcterms:created>
  <dcterms:modified xsi:type="dcterms:W3CDTF">2019-11-14T06:43:56Z</dcterms:modified>
  <cp:category/>
  <cp:version/>
  <cp:contentType/>
  <cp:contentStatus/>
</cp:coreProperties>
</file>