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13'!$8:$8</definedName>
  </definedNames>
  <calcPr calcId="124519"/>
</workbook>
</file>

<file path=xl/calcChain.xml><?xml version="1.0" encoding="utf-8"?>
<calcChain xmlns="http://schemas.openxmlformats.org/spreadsheetml/2006/main">
  <c r="H33" i="1"/>
  <c r="M33"/>
  <c r="H21" l="1"/>
  <c r="N22" l="1"/>
  <c r="O22"/>
  <c r="Q22"/>
  <c r="N9"/>
  <c r="N31" s="1"/>
  <c r="N32" s="1"/>
  <c r="O18"/>
  <c r="O9" s="1"/>
  <c r="P18"/>
  <c r="P9" s="1"/>
  <c r="Q18"/>
  <c r="Q9" s="1"/>
  <c r="J31"/>
  <c r="J32" s="1"/>
  <c r="L31"/>
  <c r="L32" s="1"/>
  <c r="I18"/>
  <c r="I9" s="1"/>
  <c r="J18"/>
  <c r="J9" s="1"/>
  <c r="K18"/>
  <c r="L18"/>
  <c r="K9" l="1"/>
  <c r="K31" s="1"/>
  <c r="K32" s="1"/>
  <c r="I31"/>
  <c r="I32" s="1"/>
  <c r="M9"/>
  <c r="Q31"/>
  <c r="Q32" s="1"/>
  <c r="O31"/>
  <c r="O32" s="1"/>
  <c r="M21"/>
  <c r="M20"/>
  <c r="H9" l="1"/>
  <c r="H32"/>
  <c r="M18"/>
  <c r="P22"/>
  <c r="P31" s="1"/>
  <c r="P32" s="1"/>
  <c r="M32" s="1"/>
  <c r="H20"/>
  <c r="H18" s="1"/>
  <c r="M31"/>
  <c r="H31"/>
  <c r="P10"/>
  <c r="M14"/>
  <c r="M12"/>
  <c r="P23"/>
  <c r="M13"/>
  <c r="K10"/>
  <c r="J10"/>
  <c r="H14"/>
  <c r="H13"/>
  <c r="H12"/>
  <c r="H11"/>
  <c r="M11"/>
  <c r="Q10"/>
  <c r="O10"/>
  <c r="N10"/>
  <c r="I10"/>
  <c r="L10"/>
  <c r="O24"/>
  <c r="O23" s="1"/>
  <c r="N25" l="1"/>
  <c r="N24" s="1"/>
  <c r="M10"/>
  <c r="Q25"/>
  <c r="Q24" s="1"/>
  <c r="Q23" s="1"/>
  <c r="H10"/>
  <c r="N23" l="1"/>
</calcChain>
</file>

<file path=xl/sharedStrings.xml><?xml version="1.0" encoding="utf-8"?>
<sst xmlns="http://schemas.openxmlformats.org/spreadsheetml/2006/main" count="109" uniqueCount="87">
  <si>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</si>
  <si>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</si>
  <si>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</si>
  <si>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</si>
  <si>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</si>
  <si>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</si>
  <si>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</si>
  <si>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</si>
  <si>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</si>
  <si>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</si>
  <si>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</si>
  <si>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</si>
  <si>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</si>
  <si>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</si>
  <si>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</si>
  <si>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</si>
  <si>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</si>
  <si>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</si>
  <si>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</si>
  <si>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</si>
  <si>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</si>
  <si>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</si>
  <si>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</si>
  <si>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</si>
  <si>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</si>
  <si>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</si>
  <si>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Мероприятие Приобретение техники и оборудования</t>
  </si>
  <si>
    <t>3.1.3.</t>
  </si>
  <si>
    <t>2.1.4.</t>
  </si>
  <si>
    <t>Мероприятие: Сопровождение программного обеспечения "Информационная база ЖКХ"</t>
  </si>
  <si>
    <t>\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</si>
  <si>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</si>
  <si>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</si>
  <si>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</si>
  <si>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</si>
  <si>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</si>
  <si>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</si>
  <si>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</si>
  <si>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</si>
  <si>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</si>
  <si>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</si>
  <si>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1.1.1.</t>
  </si>
  <si>
    <t>1.1.2.</t>
  </si>
  <si>
    <t>2.</t>
  </si>
  <si>
    <t>3.</t>
  </si>
  <si>
    <t>Итого по муниципальной программе</t>
  </si>
  <si>
    <t>ответственный исполнитель муниципальной программы - МКУ "УГХ"</t>
  </si>
  <si>
    <t>муниципальной программы города Новошахтинска "Формирование комфортной городской среды"</t>
  </si>
  <si>
    <t>Подпрограмма "Благоустройство общественных территорий"</t>
  </si>
  <si>
    <t>Основное мероприятие Благоустройство общественных территорий, а также мест массового отдыха населения</t>
  </si>
  <si>
    <t>Мероприятие Разработка документации (дизайн-проелта, сметного расчета с получением положительного заключения по результатам проведения проверки на соответствие сметным нормативам (достоверности определения сметной стоимости))</t>
  </si>
  <si>
    <t>Мероприятие Реализация проектов благоустройства общественных территорий</t>
  </si>
  <si>
    <t>Подпрограмма "Благоустройство дворовых территорий многоквартирных домов"</t>
  </si>
  <si>
    <t>Основное мероприятие Благоустройство дворовых территорий многоквартирных домов</t>
  </si>
  <si>
    <t>Мероприятие Проведение конкурсного отбора дворовых территорий</t>
  </si>
  <si>
    <t>Мероприятие Реализация проектов благоустройства дворовых территорий многоквартирных домов</t>
  </si>
  <si>
    <t>Мероприятие Реализация мероприятий по повышению уровня общественного участия, использование инструментов общественного участия при выборе территории благоустройства и подготовке проекта благоустройства</t>
  </si>
  <si>
    <t>1.1.3.</t>
  </si>
  <si>
    <t>2 квартал  2018</t>
  </si>
  <si>
    <t>4 квартал  2018</t>
  </si>
  <si>
    <t>заключение муниципального контракта на благоустройство общественной территории и выполнение работ</t>
  </si>
  <si>
    <t>Мероприятие Проведение семинаров  в сфере благоустройства с участием заинтересованных граждан, организаций и иных лиц, общих собраний  собственников помещений в многоквартирных домах.</t>
  </si>
  <si>
    <t>проведение семинаров и собраний собственников помещений в многоквартирных домах</t>
  </si>
  <si>
    <t>Предусмотрено муниципальной программой на 2019 год реализации</t>
  </si>
  <si>
    <t>январь 2019</t>
  </si>
  <si>
    <t>декабрь 2019</t>
  </si>
  <si>
    <t>в феврале 2019 года проведено онлайн-голосование на сайте gorodsreda2020.ru , в котором приняли участие 4 223 человека; на сайте Администрации города Новошахтинска проведен соцопрос по благоустройству территории парка пос. Соколово-Кундрюченский.</t>
  </si>
  <si>
    <t>разработка дизайн-проекта. сметного расчета и проектной документации общественной территории, планируемой к реализации в 2020 году</t>
  </si>
  <si>
    <t>И.о. директора МКУ "УГХ"</t>
  </si>
  <si>
    <t>С.В. Путря</t>
  </si>
  <si>
    <t xml:space="preserve">выбор общественной территории, подлежащей благоустройству </t>
  </si>
  <si>
    <t>повышение уровня вовлеченности заинтересованных граждан, организаций в реализацию мероприятий по благоустройству на территории города, учет мнения граждан при выполнении работ по благоустройству общественных территорий, проведение рейтингового голосования по выбору общественной территории, подлежащей благоустройству в первоочередном порядке</t>
  </si>
  <si>
    <t>подготовка пакета документации для участия в ежегодном областном конкурсе проектов благоустройства общественных территорий муниципальных образований Ростовской области, а также мест массового отдыха населения (городских парков), подготовка документов для реализации объекта в 2020 году</t>
  </si>
  <si>
    <t xml:space="preserve">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города </t>
  </si>
  <si>
    <t>принятие собственниками осознанных решений в сфере благоустройства территорий многоквартирных домов</t>
  </si>
  <si>
    <t>подготовлена проектная документация на благостройство площади Комсомольской, заключен контракт на разаботку дизайн-проекта и документации на благоустройство парка. пос. Соколово-Кундрюченский</t>
  </si>
  <si>
    <t>приобретена и установлена сцена в городском парке культуры и отдыха; заключен муниципальный контракт с ООО "Строительные решения" на выполнение работ по благоустройству площади Комсомольской</t>
  </si>
  <si>
    <t>выполнение работ по благоустройству площади Комсомольской запланировано на 3 квартал 2019 года</t>
  </si>
  <si>
    <t>соисполнитель - КУИ Администрации города</t>
  </si>
  <si>
    <t>Наименование основного мероприятия, приоритетного мероприятия, мероприятия муниципальной программы</t>
  </si>
  <si>
    <t>на сайте Администрации города Новошахтиснка размещен информационный материал по реализации мероприятий национального проекта "Формирование комфортной городской среды"</t>
  </si>
  <si>
    <t>проведение отбора дворовых территорий подлежащих благоустройству</t>
  </si>
  <si>
    <t>поступление заявок, проведение топографической съемки дворовых территорий, проведение конкурсного отбора дворовых территорий подлежащих благоустройству</t>
  </si>
  <si>
    <t>мероприятие не проводится в связи с отсутствием финансирования</t>
  </si>
  <si>
    <t>заключение контрактов на благоустройство дворовых территорий и выполнение работ</t>
  </si>
  <si>
    <t>производство работ в соответствии с дизайн-проектами по устройству освещения, асфальтового покрытия, детских, спортивных площадок, автомобильных стоянок, озеленения, установка лавочек, урн, малых архитектурных форм</t>
  </si>
  <si>
    <t>о выполнении основных мероприятий, приоритетных мероприятий, мероприятий муниципальной программы                                                                                                                                                                                                         и об исполнении плана реализации муниципальной программы за 1 полугодие 2019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</si>
</sst>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2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0" xfId="0" applyNumberFormat="1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80" zoomScaleSheetLayoutView="80" workbookViewId="0">
      <pane xSplit="2" ySplit="7" topLeftCell="C36" activePane="bottomRight" state="frozen"/>
      <selection pane="topRight" activeCell="D1" sqref="D1"/>
      <selection pane="bottomLeft" activeCell="A10" sqref="A10"/>
      <selection pane="bottomRight" activeCell="A2" sqref="A2:R2"/>
    </sheetView>
  </sheetViews>
  <sheetFormatPr defaultRowHeight="15.75"/>
  <cols>
    <col min="1" max="1" width="7" style="1" customWidth="1"/>
    <col min="2" max="2" width="34.28515625" style="1" customWidth="1"/>
    <col min="3" max="3" width="20.42578125" style="1" customWidth="1"/>
    <col min="4" max="4" width="20.28515625" style="1" customWidth="1"/>
    <col min="5" max="5" width="19.28515625" style="1" customWidth="1"/>
    <col min="6" max="6" width="11.5703125" style="1" customWidth="1"/>
    <col min="7" max="7" width="12.85546875" style="1" customWidth="1"/>
    <col min="8" max="8" width="13.85546875" style="2" customWidth="1"/>
    <col min="9" max="9" width="14.28515625" style="2" customWidth="1"/>
    <col min="10" max="10" width="14.28515625" style="1" customWidth="1"/>
    <col min="11" max="11" width="13.85546875" style="1" customWidth="1"/>
    <col min="12" max="12" width="14.85546875" style="2" customWidth="1"/>
    <col min="13" max="13" width="14" style="2" customWidth="1"/>
    <col min="14" max="14" width="11.7109375" style="2" customWidth="1"/>
    <col min="15" max="15" width="13.5703125" style="2" customWidth="1"/>
    <col min="16" max="16" width="14.85546875" style="2" customWidth="1"/>
    <col min="17" max="17" width="14.42578125" style="2" customWidth="1"/>
    <col min="18" max="18" width="20.7109375" customWidth="1"/>
  </cols>
  <sheetData>
    <row r="1" spans="1:18" s="10" customFormat="1" ht="27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0" customFormat="1" ht="48" customHeight="1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0" customFormat="1" ht="24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>
      <c r="A4" s="1" t="s">
        <v>30</v>
      </c>
      <c r="R4" s="2" t="s">
        <v>38</v>
      </c>
    </row>
    <row r="5" spans="1:18" ht="34.5" customHeight="1">
      <c r="A5" s="43" t="s">
        <v>0</v>
      </c>
      <c r="B5" s="48" t="s">
        <v>79</v>
      </c>
      <c r="C5" s="48" t="s">
        <v>31</v>
      </c>
      <c r="D5" s="43" t="s">
        <v>32</v>
      </c>
      <c r="E5" s="43"/>
      <c r="F5" s="43" t="s">
        <v>35</v>
      </c>
      <c r="G5" s="43"/>
      <c r="H5" s="51" t="s">
        <v>63</v>
      </c>
      <c r="I5" s="51"/>
      <c r="J5" s="51"/>
      <c r="K5" s="51"/>
      <c r="L5" s="51"/>
      <c r="M5" s="51" t="s">
        <v>6</v>
      </c>
      <c r="N5" s="51"/>
      <c r="O5" s="51"/>
      <c r="P5" s="51"/>
      <c r="Q5" s="51"/>
      <c r="R5" s="42" t="s">
        <v>39</v>
      </c>
    </row>
    <row r="6" spans="1:18" ht="25.5" customHeight="1">
      <c r="A6" s="43"/>
      <c r="B6" s="49"/>
      <c r="C6" s="49"/>
      <c r="D6" s="46" t="s">
        <v>33</v>
      </c>
      <c r="E6" s="46" t="s">
        <v>34</v>
      </c>
      <c r="F6" s="46" t="s">
        <v>36</v>
      </c>
      <c r="G6" s="46" t="s">
        <v>37</v>
      </c>
      <c r="H6" s="52" t="s">
        <v>1</v>
      </c>
      <c r="I6" s="51" t="s">
        <v>2</v>
      </c>
      <c r="J6" s="54" t="s">
        <v>3</v>
      </c>
      <c r="K6" s="54" t="s">
        <v>4</v>
      </c>
      <c r="L6" s="51" t="s">
        <v>5</v>
      </c>
      <c r="M6" s="52" t="s">
        <v>1</v>
      </c>
      <c r="N6" s="51" t="s">
        <v>2</v>
      </c>
      <c r="O6" s="51" t="s">
        <v>3</v>
      </c>
      <c r="P6" s="51" t="s">
        <v>4</v>
      </c>
      <c r="Q6" s="51" t="s">
        <v>5</v>
      </c>
      <c r="R6" s="42"/>
    </row>
    <row r="7" spans="1:18" ht="108" customHeight="1">
      <c r="A7" s="43"/>
      <c r="B7" s="50"/>
      <c r="C7" s="50"/>
      <c r="D7" s="47"/>
      <c r="E7" s="47"/>
      <c r="F7" s="47"/>
      <c r="G7" s="47"/>
      <c r="H7" s="53"/>
      <c r="I7" s="51"/>
      <c r="J7" s="54"/>
      <c r="K7" s="54"/>
      <c r="L7" s="51"/>
      <c r="M7" s="53"/>
      <c r="N7" s="51"/>
      <c r="O7" s="51"/>
      <c r="P7" s="51"/>
      <c r="Q7" s="51"/>
      <c r="R7" s="42"/>
    </row>
    <row r="8" spans="1:18" ht="15">
      <c r="A8" s="3" t="s">
        <v>7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>
        <v>9</v>
      </c>
      <c r="J8" s="4">
        <v>10</v>
      </c>
      <c r="K8" s="3">
        <v>11</v>
      </c>
      <c r="L8" s="4">
        <v>12</v>
      </c>
      <c r="M8" s="3">
        <v>13</v>
      </c>
      <c r="N8" s="4">
        <v>14</v>
      </c>
      <c r="O8" s="3">
        <v>15</v>
      </c>
      <c r="P8" s="4">
        <v>16</v>
      </c>
      <c r="Q8" s="3">
        <v>17</v>
      </c>
      <c r="R8" s="4">
        <v>18</v>
      </c>
    </row>
    <row r="9" spans="1:18" ht="52.5" customHeight="1">
      <c r="A9" s="26" t="s">
        <v>7</v>
      </c>
      <c r="B9" s="21" t="s">
        <v>48</v>
      </c>
      <c r="C9" s="21"/>
      <c r="D9" s="21"/>
      <c r="E9" s="21"/>
      <c r="F9" s="21"/>
      <c r="G9" s="21"/>
      <c r="H9" s="27">
        <f>I9+J9+K9+L9</f>
        <v>13695.599999999999</v>
      </c>
      <c r="I9" s="27">
        <f>I18</f>
        <v>10850.8</v>
      </c>
      <c r="J9" s="27">
        <f t="shared" ref="J9:K9" si="0">J18</f>
        <v>221.5</v>
      </c>
      <c r="K9" s="27">
        <f t="shared" si="0"/>
        <v>2623.3</v>
      </c>
      <c r="L9" s="27">
        <v>0</v>
      </c>
      <c r="M9" s="27">
        <f>N9+O9+P9+Q9</f>
        <v>1095</v>
      </c>
      <c r="N9" s="27">
        <f>N18</f>
        <v>0</v>
      </c>
      <c r="O9" s="27">
        <f t="shared" ref="O9:Q9" si="1">O18</f>
        <v>0</v>
      </c>
      <c r="P9" s="27">
        <f t="shared" si="1"/>
        <v>1095</v>
      </c>
      <c r="Q9" s="27">
        <f t="shared" si="1"/>
        <v>0</v>
      </c>
      <c r="R9" s="29"/>
    </row>
    <row r="10" spans="1:18" ht="49.5" hidden="1" customHeight="1">
      <c r="A10" s="26" t="s">
        <v>9</v>
      </c>
      <c r="B10" s="21" t="s">
        <v>18</v>
      </c>
      <c r="C10" s="21"/>
      <c r="D10" s="21"/>
      <c r="E10" s="21"/>
      <c r="F10" s="21"/>
      <c r="G10" s="21"/>
      <c r="H10" s="27">
        <f>H11+H12+H13+H14</f>
        <v>3972.9</v>
      </c>
      <c r="I10" s="27">
        <f>I11</f>
        <v>0</v>
      </c>
      <c r="J10" s="28">
        <f>J11</f>
        <v>0</v>
      </c>
      <c r="K10" s="28">
        <f>K11+K12+K13+K14</f>
        <v>3972.9</v>
      </c>
      <c r="L10" s="27">
        <f>L11</f>
        <v>0</v>
      </c>
      <c r="M10" s="27">
        <f>M11+M12+M13+M14</f>
        <v>706.8</v>
      </c>
      <c r="N10" s="27">
        <f>N11</f>
        <v>0</v>
      </c>
      <c r="O10" s="27">
        <f>O11</f>
        <v>0</v>
      </c>
      <c r="P10" s="27">
        <f>P11+P12+P13+P14</f>
        <v>706.8</v>
      </c>
      <c r="Q10" s="27">
        <f>Q11</f>
        <v>0</v>
      </c>
      <c r="R10" s="29"/>
    </row>
    <row r="11" spans="1:18" ht="48.75" hidden="1" customHeight="1">
      <c r="A11" s="26" t="s">
        <v>10</v>
      </c>
      <c r="B11" s="21" t="s">
        <v>19</v>
      </c>
      <c r="C11" s="21"/>
      <c r="D11" s="21"/>
      <c r="E11" s="21"/>
      <c r="F11" s="21"/>
      <c r="G11" s="21"/>
      <c r="H11" s="27">
        <f>I11+J11+K11+L11</f>
        <v>2035.9</v>
      </c>
      <c r="I11" s="27">
        <v>0</v>
      </c>
      <c r="J11" s="30">
        <v>0</v>
      </c>
      <c r="K11" s="30">
        <v>2035.9</v>
      </c>
      <c r="L11" s="31">
        <v>0</v>
      </c>
      <c r="M11" s="27">
        <f>N11+O11+P11+Q11</f>
        <v>0</v>
      </c>
      <c r="N11" s="27">
        <v>0</v>
      </c>
      <c r="O11" s="31">
        <v>0</v>
      </c>
      <c r="P11" s="27">
        <v>0</v>
      </c>
      <c r="Q11" s="27">
        <v>0</v>
      </c>
      <c r="R11" s="29"/>
    </row>
    <row r="12" spans="1:18" ht="78.75" hidden="1" customHeight="1">
      <c r="A12" s="26" t="s">
        <v>11</v>
      </c>
      <c r="B12" s="21" t="s">
        <v>20</v>
      </c>
      <c r="C12" s="21"/>
      <c r="D12" s="21"/>
      <c r="E12" s="21"/>
      <c r="F12" s="21"/>
      <c r="G12" s="21"/>
      <c r="H12" s="27">
        <f>I12+J12+K12+L12</f>
        <v>1937</v>
      </c>
      <c r="I12" s="27">
        <v>0</v>
      </c>
      <c r="J12" s="28">
        <v>0</v>
      </c>
      <c r="K12" s="28">
        <v>1937</v>
      </c>
      <c r="L12" s="27">
        <v>0</v>
      </c>
      <c r="M12" s="27">
        <f>P12</f>
        <v>706.8</v>
      </c>
      <c r="N12" s="27">
        <v>0</v>
      </c>
      <c r="O12" s="27">
        <v>0</v>
      </c>
      <c r="P12" s="27">
        <v>706.8</v>
      </c>
      <c r="Q12" s="27">
        <v>0</v>
      </c>
      <c r="R12" s="29"/>
    </row>
    <row r="13" spans="1:18" ht="90.75" hidden="1" customHeight="1">
      <c r="A13" s="26" t="s">
        <v>22</v>
      </c>
      <c r="B13" s="21" t="s">
        <v>21</v>
      </c>
      <c r="C13" s="21"/>
      <c r="D13" s="21"/>
      <c r="E13" s="21"/>
      <c r="F13" s="21"/>
      <c r="G13" s="21"/>
      <c r="H13" s="27">
        <f>K13</f>
        <v>0</v>
      </c>
      <c r="I13" s="27">
        <v>0</v>
      </c>
      <c r="J13" s="28">
        <v>0</v>
      </c>
      <c r="K13" s="28">
        <v>0</v>
      </c>
      <c r="L13" s="27">
        <v>0</v>
      </c>
      <c r="M13" s="27">
        <f>P13</f>
        <v>0</v>
      </c>
      <c r="N13" s="27">
        <v>0</v>
      </c>
      <c r="O13" s="27">
        <v>0</v>
      </c>
      <c r="P13" s="27">
        <v>0</v>
      </c>
      <c r="Q13" s="27">
        <v>0</v>
      </c>
      <c r="R13" s="29"/>
    </row>
    <row r="14" spans="1:18" ht="50.25" hidden="1" customHeight="1">
      <c r="A14" s="26" t="s">
        <v>28</v>
      </c>
      <c r="B14" s="21" t="s">
        <v>29</v>
      </c>
      <c r="C14" s="21"/>
      <c r="D14" s="21"/>
      <c r="E14" s="21"/>
      <c r="F14" s="21"/>
      <c r="G14" s="21"/>
      <c r="H14" s="27">
        <f>K14</f>
        <v>0</v>
      </c>
      <c r="I14" s="27">
        <v>0</v>
      </c>
      <c r="J14" s="28">
        <v>0</v>
      </c>
      <c r="K14" s="28">
        <v>0</v>
      </c>
      <c r="L14" s="27">
        <v>0</v>
      </c>
      <c r="M14" s="27">
        <f>P14</f>
        <v>0</v>
      </c>
      <c r="N14" s="27">
        <v>0</v>
      </c>
      <c r="O14" s="27">
        <v>0</v>
      </c>
      <c r="P14" s="27">
        <v>0</v>
      </c>
      <c r="Q14" s="27">
        <v>0</v>
      </c>
      <c r="R14" s="29"/>
    </row>
    <row r="15" spans="1:18" ht="120.75" hidden="1" customHeight="1">
      <c r="A15" s="26" t="s">
        <v>12</v>
      </c>
      <c r="B15" s="21" t="s">
        <v>23</v>
      </c>
      <c r="C15" s="21"/>
      <c r="D15" s="21"/>
      <c r="E15" s="21"/>
      <c r="F15" s="21"/>
      <c r="G15" s="21"/>
      <c r="H15" s="27">
        <v>0</v>
      </c>
      <c r="I15" s="27">
        <v>0</v>
      </c>
      <c r="J15" s="28">
        <v>0</v>
      </c>
      <c r="K15" s="28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9"/>
    </row>
    <row r="16" spans="1:18" ht="135.75" hidden="1" customHeight="1">
      <c r="A16" s="26" t="s">
        <v>13</v>
      </c>
      <c r="B16" s="21" t="s">
        <v>24</v>
      </c>
      <c r="C16" s="21"/>
      <c r="D16" s="21"/>
      <c r="E16" s="21"/>
      <c r="F16" s="21"/>
      <c r="G16" s="21"/>
      <c r="H16" s="27">
        <v>0</v>
      </c>
      <c r="I16" s="27">
        <v>0</v>
      </c>
      <c r="J16" s="28">
        <v>0</v>
      </c>
      <c r="K16" s="28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9"/>
    </row>
    <row r="17" spans="1:18" ht="31.5" hidden="1" customHeight="1">
      <c r="A17" s="26" t="s">
        <v>14</v>
      </c>
      <c r="B17" s="21" t="s">
        <v>25</v>
      </c>
      <c r="C17" s="21"/>
      <c r="D17" s="21"/>
      <c r="E17" s="21"/>
      <c r="F17" s="21"/>
      <c r="G17" s="21"/>
      <c r="H17" s="27">
        <v>0</v>
      </c>
      <c r="I17" s="27">
        <v>0</v>
      </c>
      <c r="J17" s="28">
        <v>0</v>
      </c>
      <c r="K17" s="28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9"/>
    </row>
    <row r="18" spans="1:18" ht="64.5" customHeight="1">
      <c r="A18" s="26" t="s">
        <v>40</v>
      </c>
      <c r="B18" s="21" t="s">
        <v>49</v>
      </c>
      <c r="C18" s="21"/>
      <c r="D18" s="21"/>
      <c r="E18" s="21"/>
      <c r="F18" s="21"/>
      <c r="G18" s="21"/>
      <c r="H18" s="27">
        <f>H20+H21</f>
        <v>13695.599999999999</v>
      </c>
      <c r="I18" s="27">
        <f t="shared" ref="I18:K18" si="2">I20+I21</f>
        <v>10850.8</v>
      </c>
      <c r="J18" s="27">
        <f t="shared" si="2"/>
        <v>221.5</v>
      </c>
      <c r="K18" s="27">
        <f t="shared" si="2"/>
        <v>2623.3</v>
      </c>
      <c r="L18" s="27">
        <f t="shared" ref="L18" si="3">L20</f>
        <v>0</v>
      </c>
      <c r="M18" s="27">
        <f>M20+M21</f>
        <v>1095</v>
      </c>
      <c r="N18" s="27">
        <v>0</v>
      </c>
      <c r="O18" s="27">
        <f>O20+O21</f>
        <v>0</v>
      </c>
      <c r="P18" s="27">
        <f>P20+P21</f>
        <v>1095</v>
      </c>
      <c r="Q18" s="27">
        <f>Q20+Q21</f>
        <v>0</v>
      </c>
      <c r="R18" s="29"/>
    </row>
    <row r="19" spans="1:18" ht="394.5" customHeight="1">
      <c r="A19" s="26" t="s">
        <v>41</v>
      </c>
      <c r="B19" s="21" t="s">
        <v>56</v>
      </c>
      <c r="C19" s="37" t="s">
        <v>70</v>
      </c>
      <c r="D19" s="22" t="s">
        <v>71</v>
      </c>
      <c r="E19" s="21" t="s">
        <v>66</v>
      </c>
      <c r="F19" s="32" t="s">
        <v>64</v>
      </c>
      <c r="G19" s="32" t="s">
        <v>65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9"/>
    </row>
    <row r="20" spans="1:18" ht="339" customHeight="1">
      <c r="A20" s="26" t="s">
        <v>42</v>
      </c>
      <c r="B20" s="21" t="s">
        <v>50</v>
      </c>
      <c r="C20" s="22" t="s">
        <v>67</v>
      </c>
      <c r="D20" s="22" t="s">
        <v>72</v>
      </c>
      <c r="E20" s="21" t="s">
        <v>75</v>
      </c>
      <c r="F20" s="32" t="s">
        <v>64</v>
      </c>
      <c r="G20" s="32" t="s">
        <v>65</v>
      </c>
      <c r="H20" s="27">
        <f>I20+J20+K20+L20</f>
        <v>2000</v>
      </c>
      <c r="I20" s="27">
        <v>0</v>
      </c>
      <c r="J20" s="27">
        <v>0</v>
      </c>
      <c r="K20" s="27">
        <v>2000</v>
      </c>
      <c r="L20" s="27">
        <v>0</v>
      </c>
      <c r="M20" s="27">
        <f>N20+O20+P20+Q20</f>
        <v>498</v>
      </c>
      <c r="N20" s="27">
        <v>0</v>
      </c>
      <c r="O20" s="27">
        <v>0</v>
      </c>
      <c r="P20" s="27">
        <v>498</v>
      </c>
      <c r="Q20" s="27">
        <v>0</v>
      </c>
      <c r="R20" s="29"/>
    </row>
    <row r="21" spans="1:18" ht="235.5" customHeight="1">
      <c r="A21" s="26" t="s">
        <v>57</v>
      </c>
      <c r="B21" s="21" t="s">
        <v>51</v>
      </c>
      <c r="C21" s="22" t="s">
        <v>60</v>
      </c>
      <c r="D21" s="22" t="s">
        <v>73</v>
      </c>
      <c r="E21" s="21" t="s">
        <v>76</v>
      </c>
      <c r="F21" s="32" t="s">
        <v>58</v>
      </c>
      <c r="G21" s="32" t="s">
        <v>59</v>
      </c>
      <c r="H21" s="27">
        <f>I21+J21+K21</f>
        <v>11695.599999999999</v>
      </c>
      <c r="I21" s="27">
        <v>10850.8</v>
      </c>
      <c r="J21" s="27">
        <v>221.5</v>
      </c>
      <c r="K21" s="28">
        <v>623.29999999999995</v>
      </c>
      <c r="L21" s="27">
        <v>0</v>
      </c>
      <c r="M21" s="27">
        <f>P21</f>
        <v>597</v>
      </c>
      <c r="N21" s="27">
        <v>0</v>
      </c>
      <c r="O21" s="27">
        <v>0</v>
      </c>
      <c r="P21" s="27">
        <v>597</v>
      </c>
      <c r="Q21" s="27">
        <v>0</v>
      </c>
      <c r="R21" s="29" t="s">
        <v>77</v>
      </c>
    </row>
    <row r="22" spans="1:18" ht="67.5" customHeight="1">
      <c r="A22" s="26" t="s">
        <v>43</v>
      </c>
      <c r="B22" s="21" t="s">
        <v>52</v>
      </c>
      <c r="C22" s="21"/>
      <c r="D22" s="21"/>
      <c r="E22" s="21"/>
      <c r="F22" s="21"/>
      <c r="G22" s="21"/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f t="shared" ref="N22:Q22" si="4">N27</f>
        <v>0</v>
      </c>
      <c r="O22" s="27">
        <f t="shared" si="4"/>
        <v>0</v>
      </c>
      <c r="P22" s="27">
        <f t="shared" si="4"/>
        <v>0</v>
      </c>
      <c r="Q22" s="27">
        <f t="shared" si="4"/>
        <v>0</v>
      </c>
      <c r="R22" s="29"/>
    </row>
    <row r="23" spans="1:18" ht="63" hidden="1" customHeight="1">
      <c r="A23" s="26" t="s">
        <v>8</v>
      </c>
      <c r="B23" s="21" t="s">
        <v>53</v>
      </c>
      <c r="C23" s="21"/>
      <c r="D23" s="21"/>
      <c r="E23" s="21"/>
      <c r="F23" s="21"/>
      <c r="G23" s="21"/>
      <c r="H23" s="27"/>
      <c r="I23" s="27"/>
      <c r="J23" s="28"/>
      <c r="K23" s="28"/>
      <c r="L23" s="28"/>
      <c r="M23" s="28"/>
      <c r="N23" s="27" t="e">
        <f t="shared" ref="N23:Q23" si="5">N24+N25</f>
        <v>#REF!</v>
      </c>
      <c r="O23" s="27">
        <f t="shared" si="5"/>
        <v>0</v>
      </c>
      <c r="P23" s="27">
        <f>P24+P25+P26</f>
        <v>6323.9</v>
      </c>
      <c r="Q23" s="27" t="e">
        <f t="shared" si="5"/>
        <v>#REF!</v>
      </c>
      <c r="R23" s="29"/>
    </row>
    <row r="24" spans="1:18" ht="48" hidden="1" customHeight="1">
      <c r="A24" s="26" t="s">
        <v>15</v>
      </c>
      <c r="B24" s="21" t="s">
        <v>54</v>
      </c>
      <c r="C24" s="21"/>
      <c r="D24" s="21"/>
      <c r="E24" s="21"/>
      <c r="F24" s="21"/>
      <c r="G24" s="21"/>
      <c r="H24" s="27"/>
      <c r="I24" s="27"/>
      <c r="J24" s="28"/>
      <c r="K24" s="33"/>
      <c r="L24" s="28"/>
      <c r="M24" s="33"/>
      <c r="N24" s="27" t="e">
        <f>N25+N26</f>
        <v>#REF!</v>
      </c>
      <c r="O24" s="27">
        <f>O25+O26</f>
        <v>0</v>
      </c>
      <c r="P24" s="27">
        <v>5239</v>
      </c>
      <c r="Q24" s="27" t="e">
        <f>Q25+Q26</f>
        <v>#REF!</v>
      </c>
      <c r="R24" s="29"/>
    </row>
    <row r="25" spans="1:18" ht="75.75" hidden="1" customHeight="1">
      <c r="A25" s="26" t="s">
        <v>16</v>
      </c>
      <c r="B25" s="21" t="s">
        <v>55</v>
      </c>
      <c r="C25" s="21"/>
      <c r="D25" s="21"/>
      <c r="E25" s="21"/>
      <c r="F25" s="21"/>
      <c r="G25" s="21"/>
      <c r="H25" s="27"/>
      <c r="I25" s="27"/>
      <c r="J25" s="28"/>
      <c r="K25" s="27"/>
      <c r="L25" s="28"/>
      <c r="M25" s="27"/>
      <c r="N25" s="27" t="e">
        <f>N26+#REF!</f>
        <v>#REF!</v>
      </c>
      <c r="O25" s="27">
        <v>0</v>
      </c>
      <c r="P25" s="27">
        <v>1084.9000000000001</v>
      </c>
      <c r="Q25" s="27" t="e">
        <f>Q26+#REF!</f>
        <v>#REF!</v>
      </c>
      <c r="R25" s="29"/>
    </row>
    <row r="26" spans="1:18" ht="33" hidden="1" customHeight="1">
      <c r="A26" s="26" t="s">
        <v>27</v>
      </c>
      <c r="B26" s="21" t="s">
        <v>26</v>
      </c>
      <c r="C26" s="21"/>
      <c r="D26" s="21"/>
      <c r="E26" s="21"/>
      <c r="F26" s="21"/>
      <c r="G26" s="21"/>
      <c r="H26" s="27"/>
      <c r="I26" s="27"/>
      <c r="J26" s="28"/>
      <c r="K26" s="28"/>
      <c r="L26" s="28"/>
      <c r="M26" s="28"/>
      <c r="N26" s="27">
        <v>0</v>
      </c>
      <c r="O26" s="27">
        <v>0</v>
      </c>
      <c r="P26" s="27">
        <v>0</v>
      </c>
      <c r="Q26" s="27">
        <v>0</v>
      </c>
      <c r="R26" s="29"/>
    </row>
    <row r="27" spans="1:18" ht="69.75" customHeight="1">
      <c r="A27" s="26" t="s">
        <v>9</v>
      </c>
      <c r="B27" s="21" t="s">
        <v>53</v>
      </c>
      <c r="C27" s="21"/>
      <c r="D27" s="21"/>
      <c r="E27" s="21"/>
      <c r="F27" s="21"/>
      <c r="G27" s="21"/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9"/>
    </row>
    <row r="28" spans="1:18" ht="218.25" customHeight="1">
      <c r="A28" s="26" t="s">
        <v>10</v>
      </c>
      <c r="B28" s="23" t="s">
        <v>61</v>
      </c>
      <c r="C28" s="24" t="s">
        <v>62</v>
      </c>
      <c r="D28" s="25" t="s">
        <v>74</v>
      </c>
      <c r="E28" s="55" t="s">
        <v>80</v>
      </c>
      <c r="F28" s="32" t="s">
        <v>64</v>
      </c>
      <c r="G28" s="32" t="s">
        <v>65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9"/>
    </row>
    <row r="29" spans="1:18" ht="188.25" customHeight="1">
      <c r="A29" s="26" t="s">
        <v>11</v>
      </c>
      <c r="B29" s="56" t="s">
        <v>54</v>
      </c>
      <c r="C29" s="25" t="s">
        <v>81</v>
      </c>
      <c r="D29" s="25" t="s">
        <v>82</v>
      </c>
      <c r="E29" s="55" t="s">
        <v>83</v>
      </c>
      <c r="F29" s="32" t="s">
        <v>64</v>
      </c>
      <c r="G29" s="32" t="s">
        <v>65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9"/>
    </row>
    <row r="30" spans="1:18" ht="267" customHeight="1">
      <c r="A30" s="26" t="s">
        <v>22</v>
      </c>
      <c r="B30" s="56" t="s">
        <v>55</v>
      </c>
      <c r="C30" s="22" t="s">
        <v>84</v>
      </c>
      <c r="D30" s="57" t="s">
        <v>85</v>
      </c>
      <c r="E30" s="55" t="s">
        <v>83</v>
      </c>
      <c r="F30" s="32" t="s">
        <v>64</v>
      </c>
      <c r="G30" s="32" t="s">
        <v>65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9"/>
    </row>
    <row r="31" spans="1:18" s="5" customFormat="1" ht="39" customHeight="1">
      <c r="A31" s="34" t="s">
        <v>44</v>
      </c>
      <c r="B31" s="35" t="s">
        <v>45</v>
      </c>
      <c r="C31" s="35"/>
      <c r="D31" s="35"/>
      <c r="E31" s="35"/>
      <c r="F31" s="35"/>
      <c r="G31" s="35"/>
      <c r="H31" s="36">
        <f t="shared" ref="H31:M31" si="6">H9+H22</f>
        <v>13695.599999999999</v>
      </c>
      <c r="I31" s="36">
        <f t="shared" si="6"/>
        <v>10850.8</v>
      </c>
      <c r="J31" s="36">
        <f t="shared" si="6"/>
        <v>221.5</v>
      </c>
      <c r="K31" s="36">
        <f t="shared" si="6"/>
        <v>2623.3</v>
      </c>
      <c r="L31" s="36">
        <f t="shared" si="6"/>
        <v>0</v>
      </c>
      <c r="M31" s="36">
        <f t="shared" si="6"/>
        <v>1095</v>
      </c>
      <c r="N31" s="36">
        <f t="shared" ref="N31:Q31" si="7">N9+N22</f>
        <v>0</v>
      </c>
      <c r="O31" s="36">
        <f t="shared" si="7"/>
        <v>0</v>
      </c>
      <c r="P31" s="36">
        <f t="shared" si="7"/>
        <v>1095</v>
      </c>
      <c r="Q31" s="36">
        <f t="shared" si="7"/>
        <v>0</v>
      </c>
      <c r="R31" s="29"/>
    </row>
    <row r="32" spans="1:18" s="5" customFormat="1" ht="88.5" customHeight="1">
      <c r="A32" s="34"/>
      <c r="B32" s="35"/>
      <c r="C32" s="35" t="s">
        <v>46</v>
      </c>
      <c r="D32" s="35"/>
      <c r="E32" s="35"/>
      <c r="F32" s="35"/>
      <c r="G32" s="35"/>
      <c r="H32" s="36">
        <f>I32+J32+K32+L32</f>
        <v>13095.599999999999</v>
      </c>
      <c r="I32" s="36">
        <f t="shared" ref="I32:Q32" si="8">I31</f>
        <v>10850.8</v>
      </c>
      <c r="J32" s="36">
        <f t="shared" si="8"/>
        <v>221.5</v>
      </c>
      <c r="K32" s="36">
        <f>K31-K33</f>
        <v>2023.3000000000002</v>
      </c>
      <c r="L32" s="36">
        <f t="shared" si="8"/>
        <v>0</v>
      </c>
      <c r="M32" s="36">
        <f>P32</f>
        <v>498</v>
      </c>
      <c r="N32" s="36">
        <f t="shared" si="8"/>
        <v>0</v>
      </c>
      <c r="O32" s="36">
        <f t="shared" si="8"/>
        <v>0</v>
      </c>
      <c r="P32" s="36">
        <f>P31-597</f>
        <v>498</v>
      </c>
      <c r="Q32" s="36">
        <f t="shared" si="8"/>
        <v>0</v>
      </c>
      <c r="R32" s="29"/>
    </row>
    <row r="33" spans="1:18" s="5" customFormat="1" ht="73.5" customHeight="1">
      <c r="A33" s="34"/>
      <c r="B33" s="35"/>
      <c r="C33" s="35" t="s">
        <v>78</v>
      </c>
      <c r="D33" s="35"/>
      <c r="E33" s="35"/>
      <c r="F33" s="35"/>
      <c r="G33" s="35"/>
      <c r="H33" s="36">
        <f>K33</f>
        <v>600</v>
      </c>
      <c r="I33" s="36">
        <v>0</v>
      </c>
      <c r="J33" s="39">
        <v>0</v>
      </c>
      <c r="K33" s="39">
        <v>600</v>
      </c>
      <c r="L33" s="36">
        <v>0</v>
      </c>
      <c r="M33" s="36">
        <f>P33</f>
        <v>597</v>
      </c>
      <c r="N33" s="36">
        <v>0</v>
      </c>
      <c r="O33" s="36">
        <v>0</v>
      </c>
      <c r="P33" s="36">
        <v>597</v>
      </c>
      <c r="Q33" s="36">
        <v>0</v>
      </c>
      <c r="R33" s="38"/>
    </row>
    <row r="34" spans="1:18" s="5" customFormat="1" ht="73.5" customHeight="1">
      <c r="A34" s="13"/>
      <c r="B34" s="14"/>
      <c r="C34" s="14"/>
      <c r="D34" s="14"/>
      <c r="E34" s="14"/>
      <c r="F34" s="14"/>
      <c r="G34" s="14"/>
      <c r="H34" s="58"/>
      <c r="I34" s="58"/>
      <c r="J34" s="59"/>
      <c r="K34" s="59"/>
      <c r="L34" s="58"/>
      <c r="M34" s="58"/>
      <c r="N34" s="58"/>
      <c r="O34" s="58"/>
      <c r="P34" s="58"/>
      <c r="Q34" s="58"/>
      <c r="R34" s="17"/>
    </row>
    <row r="35" spans="1:18" s="5" customFormat="1" ht="73.5" customHeight="1">
      <c r="A35" s="13"/>
      <c r="B35" s="14"/>
      <c r="C35" s="14"/>
      <c r="D35" s="14"/>
      <c r="E35" s="14"/>
      <c r="F35" s="14"/>
      <c r="G35" s="14"/>
      <c r="H35" s="58"/>
      <c r="I35" s="58"/>
      <c r="J35" s="59"/>
      <c r="K35" s="59"/>
      <c r="L35" s="58"/>
      <c r="M35" s="58"/>
      <c r="N35" s="58"/>
      <c r="O35" s="58"/>
      <c r="P35" s="58"/>
      <c r="Q35" s="58"/>
      <c r="R35" s="17"/>
    </row>
    <row r="36" spans="1:18" s="5" customFormat="1" ht="34.5" customHeight="1">
      <c r="A36" s="13"/>
      <c r="B36" s="14"/>
      <c r="C36" s="14"/>
      <c r="D36" s="14"/>
      <c r="E36" s="14"/>
      <c r="F36" s="14"/>
      <c r="G36" s="14"/>
      <c r="H36" s="15"/>
      <c r="I36" s="15"/>
      <c r="J36" s="16"/>
      <c r="K36" s="16"/>
      <c r="L36" s="15"/>
      <c r="M36" s="15"/>
      <c r="N36" s="15"/>
      <c r="O36" s="15"/>
      <c r="P36" s="15"/>
      <c r="Q36" s="15"/>
      <c r="R36" s="17"/>
    </row>
    <row r="37" spans="1:18" s="5" customFormat="1" ht="33" customHeight="1">
      <c r="A37" s="13"/>
      <c r="B37" s="14"/>
      <c r="C37" s="14"/>
      <c r="D37" s="14"/>
      <c r="E37" s="14"/>
      <c r="F37" s="14"/>
      <c r="G37" s="14"/>
      <c r="H37" s="15"/>
      <c r="I37" s="15"/>
      <c r="J37" s="16"/>
      <c r="K37" s="16"/>
      <c r="L37" s="15"/>
      <c r="M37" s="15"/>
      <c r="N37" s="15"/>
      <c r="O37" s="15"/>
      <c r="P37" s="15"/>
      <c r="Q37" s="15"/>
      <c r="R37" s="17"/>
    </row>
    <row r="38" spans="1:18" s="19" customFormat="1" ht="24.75" customHeight="1">
      <c r="A38" s="18"/>
      <c r="B38" s="45" t="s">
        <v>68</v>
      </c>
      <c r="C38" s="45"/>
      <c r="D38" s="45"/>
      <c r="E38" s="45"/>
      <c r="F38" s="45"/>
      <c r="G38" s="45"/>
      <c r="J38" s="44" t="s">
        <v>69</v>
      </c>
      <c r="K38" s="44"/>
      <c r="O38" s="20"/>
      <c r="P38" s="20"/>
    </row>
    <row r="39" spans="1:18" s="7" customFormat="1" ht="24.75" customHeight="1">
      <c r="A39" s="6"/>
      <c r="B39" s="40"/>
      <c r="C39" s="40"/>
      <c r="D39" s="40"/>
      <c r="E39" s="40"/>
      <c r="F39" s="40"/>
      <c r="G39" s="40"/>
      <c r="H39" s="40"/>
      <c r="I39" s="40"/>
      <c r="J39" s="40"/>
      <c r="K39" s="12"/>
      <c r="O39" s="11"/>
      <c r="P39" s="11"/>
    </row>
    <row r="40" spans="1:18" s="10" customFormat="1" ht="31.5" customHeight="1">
      <c r="A40" s="8"/>
      <c r="B40" s="8"/>
      <c r="C40" s="8"/>
      <c r="D40" s="8"/>
      <c r="E40" s="8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8" s="10" customFormat="1" ht="25.9" customHeight="1">
      <c r="A41" s="8"/>
      <c r="B41" s="8"/>
      <c r="C41" s="8"/>
      <c r="D41" s="8"/>
      <c r="E41" s="8"/>
      <c r="F41" s="8"/>
      <c r="G41" s="8"/>
      <c r="H41" s="9"/>
      <c r="I41" s="9"/>
      <c r="J41" s="9"/>
      <c r="K41" s="9"/>
      <c r="M41" s="9"/>
      <c r="N41" s="9"/>
      <c r="O41" s="9"/>
      <c r="P41" s="9"/>
      <c r="Q41" s="9"/>
    </row>
    <row r="42" spans="1:18" s="10" customFormat="1" ht="23.25">
      <c r="A42" s="8"/>
      <c r="B42" s="8"/>
      <c r="C42" s="8"/>
      <c r="D42" s="8"/>
      <c r="E42" s="8"/>
      <c r="F42" s="8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mergeCells count="28">
    <mergeCell ref="M6:M7"/>
    <mergeCell ref="A1:R1"/>
    <mergeCell ref="M5:Q5"/>
    <mergeCell ref="H6:H7"/>
    <mergeCell ref="H5:L5"/>
    <mergeCell ref="E6:E7"/>
    <mergeCell ref="Q6:Q7"/>
    <mergeCell ref="I6:I7"/>
    <mergeCell ref="J6:J7"/>
    <mergeCell ref="K6:K7"/>
    <mergeCell ref="L6:L7"/>
    <mergeCell ref="N6:N7"/>
    <mergeCell ref="B39:J39"/>
    <mergeCell ref="A2:R2"/>
    <mergeCell ref="A3:R3"/>
    <mergeCell ref="R5:R7"/>
    <mergeCell ref="A5:A7"/>
    <mergeCell ref="J38:K38"/>
    <mergeCell ref="B38:G38"/>
    <mergeCell ref="F6:F7"/>
    <mergeCell ref="D6:D7"/>
    <mergeCell ref="G6:G7"/>
    <mergeCell ref="B5:B7"/>
    <mergeCell ref="C5:C7"/>
    <mergeCell ref="D5:E5"/>
    <mergeCell ref="F5:G5"/>
    <mergeCell ref="O6:O7"/>
    <mergeCell ref="P6:P7"/>
  </mergeCells>
  <pageMargins left="0.31496062992125984" right="0.31496062992125984" top="0.23622047244094491" bottom="0.19685039370078741" header="0.2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2019-07-16T14:07:49Z</cp:lastPrinted>
  <dcterms:created xsi:type="dcterms:W3CDTF">2014-03-28T09:56:55Z</dcterms:created>
  <dcterms:modified xsi:type="dcterms:W3CDTF">2019-07-16T14:10:37Z</dcterms:modified>
</cp:coreProperties>
</file>