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6" windowWidth="23256" windowHeight="12588"/>
  </bookViews>
  <sheets>
    <sheet name="1 кв область" sheetId="1" r:id="rId1"/>
  </sheets>
  <definedNames>
    <definedName name="_xlnm.Print_Titles" localSheetId="0">'1 кв область'!$6:$9</definedName>
    <definedName name="_xlnm.Print_Area" localSheetId="0">'1 кв область'!$A$1:$N$59</definedName>
  </definedNames>
  <calcPr calcId="144525"/>
</workbook>
</file>

<file path=xl/calcChain.xml><?xml version="1.0" encoding="utf-8"?>
<calcChain xmlns="http://schemas.openxmlformats.org/spreadsheetml/2006/main">
  <c r="M49" i="1" l="1"/>
  <c r="L49" i="1"/>
  <c r="K49" i="1"/>
  <c r="J49" i="1"/>
  <c r="H49" i="1"/>
  <c r="M11" i="1" s="1"/>
  <c r="G49" i="1"/>
  <c r="E49" i="1"/>
  <c r="I48" i="1"/>
  <c r="D48" i="1"/>
  <c r="I47" i="1"/>
  <c r="D47" i="1"/>
  <c r="I46" i="1"/>
  <c r="D46" i="1"/>
  <c r="I45" i="1"/>
  <c r="D45" i="1"/>
  <c r="I44" i="1"/>
  <c r="D44" i="1"/>
  <c r="I43" i="1"/>
  <c r="D43" i="1"/>
  <c r="I42" i="1"/>
  <c r="D42" i="1"/>
  <c r="I41" i="1"/>
  <c r="D41" i="1"/>
  <c r="I40" i="1"/>
  <c r="D40" i="1"/>
  <c r="I39" i="1"/>
  <c r="D39" i="1"/>
  <c r="I38" i="1"/>
  <c r="D38" i="1"/>
  <c r="I37" i="1"/>
  <c r="D37" i="1"/>
  <c r="I36" i="1"/>
  <c r="D36" i="1"/>
  <c r="I35" i="1"/>
  <c r="D35" i="1"/>
  <c r="I34" i="1"/>
  <c r="D34" i="1"/>
  <c r="I33" i="1"/>
  <c r="D33" i="1"/>
  <c r="I32" i="1"/>
  <c r="D32" i="1"/>
  <c r="I31" i="1"/>
  <c r="D31" i="1"/>
  <c r="I30" i="1"/>
  <c r="D30" i="1"/>
  <c r="I29" i="1"/>
  <c r="D29" i="1"/>
  <c r="I28" i="1"/>
  <c r="D28" i="1"/>
  <c r="D27" i="1"/>
  <c r="I26" i="1"/>
  <c r="D26" i="1"/>
  <c r="I25" i="1"/>
  <c r="F25" i="1"/>
  <c r="F49" i="1" s="1"/>
  <c r="K11" i="1" s="1"/>
  <c r="D25" i="1"/>
  <c r="I24" i="1"/>
  <c r="D24" i="1"/>
  <c r="I23" i="1"/>
  <c r="D23" i="1"/>
  <c r="I22" i="1"/>
  <c r="D22" i="1"/>
  <c r="I21" i="1"/>
  <c r="D21" i="1"/>
  <c r="I20" i="1"/>
  <c r="D20" i="1"/>
  <c r="I19" i="1"/>
  <c r="D19" i="1"/>
  <c r="I18" i="1"/>
  <c r="D18" i="1"/>
  <c r="I17" i="1"/>
  <c r="D17" i="1"/>
  <c r="I16" i="1"/>
  <c r="D16" i="1"/>
  <c r="I15" i="1"/>
  <c r="D15" i="1"/>
  <c r="I14" i="1"/>
  <c r="D14" i="1"/>
  <c r="I13" i="1"/>
  <c r="D13" i="1"/>
  <c r="I12" i="1"/>
  <c r="I49" i="1" s="1"/>
  <c r="D12" i="1"/>
  <c r="L11" i="1"/>
  <c r="J11" i="1"/>
  <c r="D49" i="1" l="1"/>
  <c r="I11" i="1"/>
</calcChain>
</file>

<file path=xl/sharedStrings.xml><?xml version="1.0" encoding="utf-8"?>
<sst xmlns="http://schemas.openxmlformats.org/spreadsheetml/2006/main" count="143" uniqueCount="138">
  <si>
    <t xml:space="preserve">Отчет о реализации муниципальных программ в 2022 году </t>
  </si>
  <si>
    <t>(по состоянию на 01.04.2022 года)</t>
  </si>
  <si>
    <t>г.Новошахтинск</t>
  </si>
  <si>
    <t>(тыс. руб.)</t>
  </si>
  <si>
    <t>№ п/п</t>
  </si>
  <si>
    <t>Наименование муниципальной программы, объекта, мероприятия , направления расходования субсидий, субвенций</t>
  </si>
  <si>
    <t>Реквизиты нормативно правового акта об утверждении муниципальной программы</t>
  </si>
  <si>
    <t>Принимаемые меры по обеспечению полного освоения средств федерального бюджета в рамках муниципальных программ в 2022 году (заполняется в случае освоения федеральных средств менеее 30%)</t>
  </si>
  <si>
    <t>Предусмотрено сводной бюджетной росписью на 2022 год</t>
  </si>
  <si>
    <t xml:space="preserve">Исполнено в 2022 году (кассовые расходы) </t>
  </si>
  <si>
    <t>Всего</t>
  </si>
  <si>
    <t>в том числе:</t>
  </si>
  <si>
    <t>Федеральный бюджет</t>
  </si>
  <si>
    <t>Областной бюджет</t>
  </si>
  <si>
    <t>Бюджет  города</t>
  </si>
  <si>
    <t>Внебюджетные источники</t>
  </si>
  <si>
    <t>% освоения в 2022 году (от сводной бюджетной росписи)</t>
  </si>
  <si>
    <t>1.</t>
  </si>
  <si>
    <t xml:space="preserve">Муниципальная программа города Новошахтинска «Развитие здравоохранения» </t>
  </si>
  <si>
    <t>Постановление Администрации города от 07.12.2018 № 1249 «Об утверждении муниципальной программы города Новошахтинска «Развитие здравоохранения». 
Постановление Администрации города от 30.06.2020 № 493 «О внесении изменений в постановление Администрации от 07.12.2018 № 1249». 
Постановление Администрации города от 30.12.2021 № 1424 «О внесении изменений в постановление Администрации от 07.12.2018 № 1249».</t>
  </si>
  <si>
    <t>1.1.</t>
  </si>
  <si>
    <t>Приобретение оборудования в рамах подпрограммы  «Профилактика заболеваний и формирование здорового образа жизни. Развитие первичной медико-санитарной помощи»</t>
  </si>
  <si>
    <t xml:space="preserve">Процент освоения федеральных средств - 0,0 %.
По МБУЗ "ЦГБ" заключены контракты: 
- № 2022.42 на закупку системы маммографической рентгеновской цифровой ОМИКРОН на сумму 12 150,0 тыс. руб. со сроком поставки до 08.08.2022;
- № 106 на закупку светильника операционного ALFA на сумму 221,3 тыс. руб. со сроком поставки до 23.05.2022;
- № 107 на закупку 2-х спирографов микропроцессорных портативных на сумму 214,8 тыс. руб. со сроком поставки до 23.05.2022. Извещение на закупку 2-х систем ультразвуковой визуализации с питанием от сети на сумму 10 977,1 тыс. руб. опубликовано в ЕИС 17.03.2022, заключение контракта по результатам аукциона на сумму 8452,4 тыс. руб. запланировано 08.04.2022.
По МБУЗ "ДГБ" 01.04.2022 заключены контракты: 
- № 64/15 на закупку установки дезинфекционной эндоскопической на сумму 90,5 тыс. руб.;
- № 62/13 на закупку камеры для хранения инструментов эндоскопических на сумму 78,4 тыс. руб.;
 - № 60/11 на закупку 6-ти камер бактерицидных на сумму 332,5 тыс.руб.;  
- № 63/14 на закупку светильника передвижного на сумму 119,3 тыс. руб.,   
- № 61/12 на закупку стола операционного на сумму 787,5 тыс. руб. 
Срок поставки по заключенным контрактам до 22.07.2022.
28.03.2022 опубликованы извещения в ЕИС на закупку передвижного аппарата УЗИ на сумму 4980,0 тыс. руб. и эндоскопа на сумму 4900,0 тыс. руб.  Заключение контрактов по результатам аукциона на приобретение передвижного аппарата УЗИ и эндоскопа планируется 19.04.2022. 
Планируемый срок освоения  федеральных средств в полном объеме до конца 2022 года                                                                              </t>
  </si>
  <si>
    <t>2.</t>
  </si>
  <si>
    <t>Муниципальная программа города Новошахтинска «Развитие муниципальной системы образования»</t>
  </si>
  <si>
    <t xml:space="preserve">Постановление Администрации города от 07.12.2018 № 1227 «Об утверждении муниципальной программы города Новошахтинска «Развитие муниципальной системы образования».                                    Постановление Администрации города от 21.05.2020 № 357 «О внесении изменений в постановление Администрации от 07.12.2018 № 1227».                                                                       Постановление Администрации города от 28.05.2020 № 387 «О внесении изменений в постановление Администрации от 07.12.2018 № 1227».                                                                                Постановление Администрации города от 30.12.2021 № 1439 «О внесении изменений в постановление Администрации от 07.12.2018 № 1227».
</t>
  </si>
  <si>
    <t>2.1.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</si>
  <si>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</si>
  <si>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Процент освоения федеральных средств - 25,3 %. 
Планируемый срок освоения  федеральных средств в полном объеме до конца 2022 года, в связи с ежемесячным осуществлением расходов.</t>
  </si>
  <si>
    <t>2.2.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</si>
  <si>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</si>
  <si>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Процент освоения федеральных средств - 20,5 %. Планируемый срок освоения  федеральных средств в полном объеме до конца 2022 года, в связи с ежемесячным осуществлением расходов и фактической посещаемостью детей.</t>
  </si>
  <si>
    <t>3.</t>
  </si>
  <si>
    <t>Муниципальная программа города Новошахтинска «Молодёжная политика и социальная активность»</t>
  </si>
  <si>
    <t>Постановление Администрации города от 07.12.2018 № 1245 «Об утверждении муниципальной программы города Новошахтинска «Молодёжь Несветая».            Постановление Администрации города от 27.02.2019 № 169 «О внесении изменений в постановление Администрации города от 07.12.2018 № 1245».                                                                                                                                                                                                                                                                                                                                                                                                                                                   
Постановление Администрации города от 30.12.2019 № 1360 «О внесении изменений в постановление Администрации от 07.12.2018 № 1246».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30.03.2020 № 275 «О внесении изменений в постановление Администрации города от 07.12.2018 № 1245».                                                   Постановление Администрации города от 23.07.2021 № 776 «О внесении изменений в постановление Администрации города от 07.12.2018 № 1245».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30.12.2021 № 1435 «О внесении изменений в постановление Администрации города от 07.12.2018 № 1245».</t>
  </si>
  <si>
    <t>4.</t>
  </si>
  <si>
    <t>Муниципальная программа города Новошахтинска «Социальная поддержка и социальное обслуживание жителей города»</t>
  </si>
  <si>
    <t xml:space="preserve">Постановление Администрации города от 07.12.2018 № 1238 «Об утверждении муниципальной программы города Новошахтинска «Социальная поддержка и социальное обслуживание жителей города».      
Постановление Администрации города от 30.12.2021 № 1434 «О внесении изменений в постановление Администрации города от 07.12.2018 № 1238».
</t>
  </si>
  <si>
    <t>4.1.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</si>
  <si>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</si>
  <si>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Процент освоения федеральных средств -  84,5 %. Планируемый срок освоения  федеральных средств в полном объеме до конца 2022 года,  в связи с тем что выплаты имеют заявительный характер.</t>
  </si>
  <si>
    <t>4.2.</t>
  </si>
  <si>
    <t>Предоставление мер социальной поддержки отдельным категориям граждан по оплате жилого помещения и коммунальных услуг (инвалиды, ветераны, чернобыльцы)</t>
  </si>
  <si>
    <t>Процент освоения федеральных средств - 29,9 %. Планируемый срок освоения  федеральных средств в полном объеме до конца 2022 года,  в связи с тем что выплаты имеют заявительный характер.</t>
  </si>
  <si>
    <t>4.3.</t>
  </si>
  <si>
    <t>Предоставление мер социальной поддержки в виде ежемесячной выплаты в связи с рождением (усыновлением) первого ребенка</t>
  </si>
  <si>
    <t>Процент освоения федеральных средств - 23,6 %. Планируемый срок освоения  федеральных средств в полном объеме до конца 2022 года,  в связи с тем что выплаты имеют заявительный характер.</t>
  </si>
  <si>
    <t>4.4.</t>
  </si>
  <si>
    <t>Предоставление мер социальной поддержки семьям, имеющим детей и проживающим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</t>
  </si>
  <si>
    <t>Процент освоения федеральных средств - 20,4 %. Планируемый срок освоения  федеральных средств в полном объеме до конца 2022 года,  в связи с тем что выплаты имеют заявительный характер.</t>
  </si>
  <si>
    <t>4.5.</t>
  </si>
  <si>
    <t>Предоставление мер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</t>
  </si>
  <si>
    <t>Процент освоения федеральных средств - 27,3  %.  Планируемый срок освоения  федеральных средств в полном объеме до конца 2022 года,  в связи с тем что выплаты имеют заявительный характер.</t>
  </si>
  <si>
    <t>5.</t>
  </si>
  <si>
    <t>Муниципальная программа города Новошахтинска «Доступная среда для инвалидов и других маломобильных групп граждан, проживающих в городе Новошахтинске»</t>
  </si>
  <si>
    <t>Постановление Администрации города от 07.12.2018 № 1239 «Об утверждении муниципальной программы города Новошахтинска «Доступная среда для инвалидов и других маломобильных групп граждан, проживающих в городе Новошахтинске».                                                    Постановление Администрации города от 30.12.2021 № 1436 «О внесении изменений в постановление Администрации города от 07.12.2018 № 1239».</t>
  </si>
  <si>
    <t>6.</t>
  </si>
  <si>
    <t xml:space="preserve">Муниципальная программа города Новошахтинска «Развитие жилищного строительства и обеспечение доступным и комфортным жильём жителей» </t>
  </si>
  <si>
    <t>Постановление Администрации города от 05.12.2018 № 1212 «Об утверждении муниципальной программы города Новошахтинска «Развитие жилищного строительства и обеспечение доступным и комфортным жильём жителей».                                                                       Постановление Администрации города от 30.12.2021 № 1429 «О внесении изменений в постановление Администрации города от 05.12.2018 № 1212».</t>
  </si>
  <si>
    <t>6.1.</t>
  </si>
  <si>
    <t>Субсидия на обеспечение жильем молодых семей</t>
  </si>
  <si>
    <t>Процент освоения федеральных средств - 0,0 %,  в связи с осуществлением гражданами - получателями социальной выплаты подбора жилых помещений. Планируемый срок освоения  федеральных средств в полном объеме до конца 2022 года.</t>
  </si>
  <si>
    <t>6.2.</t>
  </si>
  <si>
    <t>Социальная выплата на оказание содействия гражданам в переселении из жилья, ставшего ветхим в результате ведения горных работ ликвидированными угольными шахтами и непригодным для проживания по критериям безопасности</t>
  </si>
  <si>
    <t>Процент освоения федеральных средств - 0,0 %,  в связи с осуществлением согласовательных процедур с ФГБУ ГУРШ г.Москва по утверждению списков расчета размера предоставляемых социальных выплат. Планируемый срок освоения  федеральных средств в полном объеме до конца 2022 года.</t>
  </si>
  <si>
    <t>7.</t>
  </si>
  <si>
    <t xml:space="preserve">Муниципальная программа города Новошахтинска «Обеспечение качественными жилищно-коммунальными услугами» </t>
  </si>
  <si>
    <t>Постановление Администрации города от 07.12.2018 № 1246 «Об утверждении муниципальной программы города Новошахтинска «Обеспечение качественными жилищно-коммунальными услугами». 
Постановление Администрации города от 30.12.2021 № 1441 «О внесении изменений в постановление Администрации от 07.12.2018 № 1246».</t>
  </si>
  <si>
    <t>7.1.</t>
  </si>
  <si>
    <t>Объект: "Реконструкция участков системы водоснабжения г. Новошахтинска Ростовской области"</t>
  </si>
  <si>
    <t xml:space="preserve">Процент освоения федеральных средств - 4,6  %. Основной объем работ запланирован на 2 квартал 2022 года. Планируемый срок освоения  федеральных средств в полном объеме до конца 2022 года. </t>
  </si>
  <si>
    <t>7.2.</t>
  </si>
  <si>
    <t>Объект: "Комплекс Соколовского водохранилища. Реконструкция участка ОСВ «Водострой». Строительство электролизной, насосной 1-го подъема, РЧВ"</t>
  </si>
  <si>
    <t xml:space="preserve">Процент освоения федеральных средств — 45,2  %. Планируемый срок освоения  федеральных средств в полном объеме до конца 2022 года. </t>
  </si>
  <si>
    <t>8.</t>
  </si>
  <si>
    <t>Муниципальная программа города Новошахтинска «Обеспечение общественного порядка и противодействие преступности»</t>
  </si>
  <si>
    <t>Постановление Администрации города от 07.12.2018 № 1250 «Об утверждении муниципальной программы города Новошахтинска "Обеспечение общественного порядка и противодействие преступности".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30.12.2021  «О внесении изменений в постановление Администрации города от 07.12.2018 № 1250».</t>
  </si>
  <si>
    <t>9.</t>
  </si>
  <si>
    <t>Муниципальная программа города Новошахтинска «Защита населения и территории города от чрезвычайных ситуаций, обеспечение пожарной безопасности и безопасности людей на водных объектах»</t>
  </si>
  <si>
    <t>Постановление Администрации города от 07.12.2018 № 1236 «Об утверждении муниципальной программы города Новошахтинска «Защита населения и территории города от чрезвычайных ситуаций, обеспечение пожарной безопасности и безопасности людей на водных объектах».                                                                                Постановление Администрации города от 27.06.2019 № 617 «О внесении изменений в постановление Администрации от 07.12.2018 № 1236».                                                                      Постановление Администрации города от 31.12.2019 № 1365 «О внесении изменений в постановление Администрации от 07.12.2018 № 1236».                                                                                                                                              Постановление Администрации города от 30.12.2021 № 1431«О внесении изменений в постановление Администрации от 07.12.2018 № 1236».</t>
  </si>
  <si>
    <t>10.</t>
  </si>
  <si>
    <t>Муниципальная программа города Новошахтинска «Спартакиада длиною в жизнь»</t>
  </si>
  <si>
    <t>Постановление Администрации города от 30.11.2018 № 1206 «Об утверждении муниципальной программы города Новошахтинска «Спартакиада длиною в жизнь». Постановление Администрации города от 11.04.2019 № 383 «О внесении изменений в постановление Администрации от 30.11.2018 № 1206».                                                                                                                                 Постановление Администрации города от 14.09.2021 № 966 «О внесении изменений в постановление Администрации от 30.11.2018 № 1206».                                                                                                                                                                                   Постановление Администрации города от 30.12.2021 № 1437 «О внесении изменений в постановление Администрации от 30.11.2018 № 1206».</t>
  </si>
  <si>
    <t>11.</t>
  </si>
  <si>
    <t>Муниципальная программа города Новошахтинска «Развитие  экономики»</t>
  </si>
  <si>
    <t>Постановление Администрации города от 23.11.2018 № 1168 «Об утверждении муниципальной программы города Новошахтинска «Развитие экономики».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25.06.2021 № 654 «О внесении изменений в постановление Администрации от 23.11.2018 № 1168».                                                                          Постановление Администрации города от 30.12.2021 № 1432 «О внесении изменений в постановление Администрации от 23.11.2018 № 1168».</t>
  </si>
  <si>
    <t>12.</t>
  </si>
  <si>
    <t>Муниципальная программа города Новошахтинска «Информационное общество»</t>
  </si>
  <si>
    <t>Постановление Администрации города от 07.12.2018 № 1248 «Об утверждении муниципальной программы города Новошахтинска «Информационное общество».    
Постановление Администрации города от 27.06.2019 № 630 «О внесении изменений в постановление Администрации города от 07.12.2018 № 1248».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29.10.2021 № 1170 «О внесении изменений в постановление Администрации города от 07.12.2018 № 1248»
Постановление Администрации города от 30.12.2021 № 1427 «О внесении изменений в постановление Администрации города от 07.12.2018 № 1248».</t>
  </si>
  <si>
    <t>13.</t>
  </si>
  <si>
    <t>Муниципальная программа города Новошахтинска «Развитие транспортной системы»</t>
  </si>
  <si>
    <t>Постановление Администрации города от 07.12.2018 № 1240 «Об утверждении муниципальной программы города Новошахтинска «Развитие транспортной системы».                                                                Постановление Администрации города от 26.03.2021 № 257 «О внесении изменений в постановление Администрации города от 07.12.2018 № 1240».                                                    Постановление Администрации города от 30.12.2021 № 1442 «О внесении изменений в постановление Администрации города от 07.12.2018 № 1240».</t>
  </si>
  <si>
    <t>14.</t>
  </si>
  <si>
    <t>Муниципальная программа города Новошахтинска «Сохранение и развитие культуры и искусства»</t>
  </si>
  <si>
    <t xml:space="preserve">Постановление Администрации города от 07.12.2018 № 1247 «Об утверждении муниципальной программы города Новошахтинска «Сохранение и развитие культуры и искусства».                                        Постановление Администрации города от 15.03.2019 № 226 «О внесении изменений в постановление Администрации города от 07.12.2018 № 1247».                                                 Постановление Администрации города от 17.12.2021 № 1359 «О внесении изменений в постановление Администрации города от 07.12.2018 № 1247».
Постановление Администрации города от 30.12.2021 № 1440 «О внесении изменений в постановление Администрации города от 07.12.2018 № 1247».
</t>
  </si>
  <si>
    <t>14.1.</t>
  </si>
  <si>
    <t>Субсидия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да 300 тысяч человек</t>
  </si>
  <si>
    <t xml:space="preserve">Процент освоения федеральных средств - 0,0 %. Заключено 20 контрактов на сумму 2846,2 тыс.руб. Планируемый срок освоения  федеральных средств в полном объеме до конца 2022 года.
</t>
  </si>
  <si>
    <t>14.2.</t>
  </si>
  <si>
    <t>Субсидия на государственную поддержку отрасли культуры (Федеральный проект "Культурная среда")</t>
  </si>
  <si>
    <t xml:space="preserve">Процент освоения федеральных средств - 0,0 %. Заключено 5 контрактов на сумму 1 488,7 тыс. руб.  (37,9  тыс.руб.- экономия при проведении процедур закупок). Планируемый срок освоения  федеральных средств в полном объеме до конца 2022 года.                                                                 </t>
  </si>
  <si>
    <t>14.3.</t>
  </si>
  <si>
    <t xml:space="preserve">Субсидия на государственную поддержку отрасли культуры </t>
  </si>
  <si>
    <t xml:space="preserve">Процент освоения федеральных средств -0,0 %.  01.03.2022 заключен контракт  на сумму  447,7 тыс.руб. (37,2 тыс. руб.- экономия при проведении процедур закупок). Планируемый срок освоения  федеральных средств в полном объеме до конца 2022 года.                                                            </t>
  </si>
  <si>
    <t>15.</t>
  </si>
  <si>
    <t>Муниципальная программа города Новошахтинска «Энергосбережение и повышение энергетической эффективности»</t>
  </si>
  <si>
    <t>Постановление Администрации города от 30.11.2018 № 1207 «Об утверждении муниципальной программы города Новошахтинска «Энергосбережение и повышение энергетической эффективности».     
Постановление Администрации города от 31.07.2020 № 588 «О внесении изменений в постановление Администрации города от 30.11.2018 № 1207».                                                      
Постановление Администрации города от 30.12.2021 № 1433 «О внесении изменений в постановление Администрации города от 30.11.2018 № 1207».</t>
  </si>
  <si>
    <t>16.</t>
  </si>
  <si>
    <t>Муниципальная программа города Новошахтинска «Управление муниципальными финансами»</t>
  </si>
  <si>
    <t>Постановление Администрации города от 07.12.2018 № 1230 «Об утверждении муниципальной программы города Новошахтинска «Управление муниципальными финансами».                                                                                                                                                                                                                                                                                                                                                                                                                                                                                                                          
Постановление Администрации города от 30.12.2021 № 1426 «О внесении изменений в постановление Администрации города от 07.12.2018 № 1230».</t>
  </si>
  <si>
    <t>17.</t>
  </si>
  <si>
    <t>Муниципальная программа города Новошахтинска «Управление и распоряжение муниципальной собственностью и земельными ресурсами»</t>
  </si>
  <si>
    <t>Постановление Администрации города от 07.12.2018 № 1243 «Об утверждении муниципальной программы города Новошахтинска «Управление и распоряжение муниципальной собственностью и земельными ресурсами».                                                                 
Постановление Администрации города от 28.05.2020 № 375 «О внесении изменений в постановление Администрации города от 07.12.2018 № 1243».                                                         
Постановление Администрации города от 30.12.2021 № 1444 «О внесении изменений в постановление Администрации города от 07.12.2018 № 1243».</t>
  </si>
  <si>
    <t>18.</t>
  </si>
  <si>
    <t>Муниципальная программа города Новошахтинска «Развитие муниципальной службы»</t>
  </si>
  <si>
    <t>Постановление Администрации города от 07.12.2018 № 1244 «Об утверждении муниципальной программы города Новошахтинска ««Развитие муниципальной службы».                                                              
Постановление Администрации города от 17.06.2021 № 620 «О внесении изменений в постановление Администрации города от 07.12.2018 № 1244».                                                  Постановление Администрации города от 30.12.2021 № 1425 «О внесении изменений в постановление Администрации города от 07.12.2018 № 1244».</t>
  </si>
  <si>
    <t xml:space="preserve">                                                                              </t>
  </si>
  <si>
    <t>18.1.</t>
  </si>
  <si>
    <t>Субвенция на осуществление полномочий по составлению (изменению, дополнению) списков кандидатов в присяжные заседатели федеральных судов общей юрисдикции</t>
  </si>
  <si>
    <t xml:space="preserve">Процент освоения федеральных средств - 99,9 %., в связи с фактически произведенными затратами (по фактически сложившейся потребности) в соответствии с заключенными муниципальными контрактами.  </t>
  </si>
  <si>
    <t>19.</t>
  </si>
  <si>
    <t>Муниципальная программа города Новошахтинска «Содействие развитию и поддержка социально ориентированных некоммерческих организаций»</t>
  </si>
  <si>
    <t>Постановление Администрации города от 07.12.2018 № 1237 «Об утверждении муниципальной программы города Новошахтинска «Содействие развитию и поддержка социально ориентированных некоммерческих организаций».                            
Постановление Администрации города от 30.12.2021 № 1428 «О внесении изменений в постановление Администрации города от 07.12.2018 № 1237».</t>
  </si>
  <si>
    <t>20.</t>
  </si>
  <si>
    <t>Муниципальная программа города Новошахтинска «Формирование комфортной городской среды».</t>
  </si>
  <si>
    <t xml:space="preserve">Постановление Администрации города от 30.11.2017 № 1170 «Об утверждении муниципальной программы города Новошахтинска «Формирование комфортной городской среды».
Постановление Администрации города от 03.03.2022 № 225 «О внесении изменений в постановление Администрации города от 30.11.2017 № 1170».                                                                                                                                                                                                              
</t>
  </si>
  <si>
    <t>Процент освоения федеральных средств — 0,0  %. Планируемый срок освоения  федеральных средств в полном объеме до конца 2022 года. Заключен муниципальный контракт от 05.04.2022 №0858300001822000006 с ООО «МОЕ ДЕЛО» на сумму 190 677,3 тыс. руб. (2022 - 60 117,3 тыс. руб., 2023- 66 817,3  тыс. руб., 2024 - 63 742,7  тыс. руб.)</t>
  </si>
  <si>
    <t>21.</t>
  </si>
  <si>
    <t>Муниципальная программа города Новошахтинска «Формирование законопослушного поведения участников дорожного движения»</t>
  </si>
  <si>
    <t xml:space="preserve">Постановление Администрации города от 07.12.2018 № 1241 «Об утверждении муниципальной программы города Новошахтинска «Формирование законопослушного поведения участников дорожного движения». 
Постановление Администрации города от 30.12.2021 № 1443 «О внесении изменений в постановление Администрации города от 07.12.2018 № 1241».
</t>
  </si>
  <si>
    <t>Всего:</t>
  </si>
  <si>
    <t>Заместитель Главы Администрации города по вопросам экономики</t>
  </si>
  <si>
    <t>М.В. Ермаченко</t>
  </si>
  <si>
    <t xml:space="preserve">                                     </t>
  </si>
  <si>
    <t>Заместитель Главы Администрации города - начальник финансового управления</t>
  </si>
  <si>
    <t>Т.В. Коденцова</t>
  </si>
  <si>
    <t xml:space="preserve">Исакова Анастасия Константиновна </t>
  </si>
  <si>
    <t xml:space="preserve"> +7 (863 69) 2-43-17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</si>
</sst>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right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164" fontId="2" fillId="2" borderId="1" xfId="0" applyNumberFormat="1" applyFont="1" applyFill="1" applyBorder="1" applyAlignment="1">
      <alignment horizontal="center" vertical="top"/>
    </xf>
    <xf numFmtId="0" fontId="0" fillId="3" borderId="0" xfId="0" applyFill="1"/>
    <xf numFmtId="165" fontId="2" fillId="2" borderId="1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0" fillId="2" borderId="0" xfId="0" applyFill="1"/>
    <xf numFmtId="0" fontId="2" fillId="2" borderId="1" xfId="0" applyFont="1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vertical="top"/>
    </xf>
    <xf numFmtId="0" fontId="0" fillId="4" borderId="0" xfId="0" applyFill="1"/>
    <xf numFmtId="0" fontId="2" fillId="2" borderId="2" xfId="0" applyFont="1" applyFill="1" applyBorder="1" applyAlignment="1">
      <alignment vertical="top" wrapText="1"/>
    </xf>
    <xf numFmtId="164" fontId="2" fillId="5" borderId="1" xfId="0" applyNumberFormat="1" applyFont="1" applyFill="1" applyBorder="1" applyAlignment="1">
      <alignment horizontal="center" vertical="top"/>
    </xf>
    <xf numFmtId="164" fontId="2" fillId="5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justify" vertical="top" wrapText="1"/>
    </xf>
    <xf numFmtId="0" fontId="4" fillId="2" borderId="0" xfId="0" applyFont="1" applyFill="1"/>
    <xf numFmtId="166" fontId="2" fillId="2" borderId="1" xfId="1" applyFont="1" applyFill="1" applyBorder="1" applyAlignment="1">
      <alignment vertical="top"/>
    </xf>
    <xf numFmtId="0" fontId="5" fillId="2" borderId="0" xfId="0" applyFont="1" applyFill="1"/>
    <xf numFmtId="0" fontId="2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/>
    <xf numFmtId="164" fontId="2" fillId="2" borderId="0" xfId="0" applyNumberFormat="1" applyFont="1" applyFill="1"/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view="pageBreakPreview" zoomScale="78" zoomScaleNormal="100" zoomScaleSheetLayoutView="78" workbookViewId="0">
      <selection activeCell="N53" sqref="N53"/>
    </sheetView>
  </sheetViews>
  <sheetFormatPr defaultRowHeight="15.6" x14ac:dyDescent="0.3"/>
  <cols>
    <col min="1" max="1" width="8.88671875" style="1" customWidth="1"/>
    <col min="2" max="2" width="25" style="1" customWidth="1"/>
    <col min="3" max="3" width="50.44140625" style="1" customWidth="1"/>
    <col min="4" max="4" width="13.5546875" style="1" customWidth="1"/>
    <col min="5" max="5" width="12.44140625" style="1" customWidth="1"/>
    <col min="6" max="6" width="13.109375" style="1" customWidth="1"/>
    <col min="7" max="7" width="13" style="1" customWidth="1"/>
    <col min="8" max="8" width="12.88671875" style="1" customWidth="1"/>
    <col min="9" max="9" width="14.109375" style="1" customWidth="1"/>
    <col min="10" max="10" width="12.33203125" style="1" customWidth="1"/>
    <col min="11" max="11" width="13" style="1" customWidth="1"/>
    <col min="12" max="12" width="11.6640625" style="1" customWidth="1"/>
    <col min="13" max="13" width="15.33203125" style="1" customWidth="1"/>
    <col min="14" max="14" width="87.88671875" style="2" customWidth="1"/>
  </cols>
  <sheetData>
    <row r="1" spans="1:14" ht="6" customHeight="1" x14ac:dyDescent="0.3"/>
    <row r="2" spans="1:14" x14ac:dyDescent="0.3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4" x14ac:dyDescent="0.3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4" x14ac:dyDescent="0.3">
      <c r="A4" s="39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4" ht="15" customHeight="1" x14ac:dyDescent="0.3">
      <c r="N5" s="3" t="s">
        <v>3</v>
      </c>
    </row>
    <row r="6" spans="1:14" ht="15.75" customHeight="1" x14ac:dyDescent="0.3">
      <c r="A6" s="37" t="s">
        <v>4</v>
      </c>
      <c r="B6" s="37" t="s">
        <v>5</v>
      </c>
      <c r="C6" s="37" t="s">
        <v>6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36" t="s">
        <v>7</v>
      </c>
    </row>
    <row r="7" spans="1:14" ht="15" customHeight="1" x14ac:dyDescent="0.3">
      <c r="A7" s="37"/>
      <c r="B7" s="37"/>
      <c r="C7" s="37"/>
      <c r="D7" s="36" t="s">
        <v>8</v>
      </c>
      <c r="E7" s="36"/>
      <c r="F7" s="36"/>
      <c r="G7" s="36"/>
      <c r="H7" s="36"/>
      <c r="I7" s="36" t="s">
        <v>9</v>
      </c>
      <c r="J7" s="36"/>
      <c r="K7" s="36"/>
      <c r="L7" s="36"/>
      <c r="M7" s="36"/>
      <c r="N7" s="36"/>
    </row>
    <row r="8" spans="1:14" ht="15" customHeight="1" x14ac:dyDescent="0.3">
      <c r="A8" s="37"/>
      <c r="B8" s="37"/>
      <c r="C8" s="37"/>
      <c r="D8" s="4"/>
      <c r="E8" s="4"/>
      <c r="F8" s="4"/>
      <c r="G8" s="4"/>
      <c r="H8" s="4"/>
      <c r="I8" s="36" t="s">
        <v>10</v>
      </c>
      <c r="J8" s="36" t="s">
        <v>11</v>
      </c>
      <c r="K8" s="36"/>
      <c r="L8" s="36"/>
      <c r="M8" s="36"/>
      <c r="N8" s="36"/>
    </row>
    <row r="9" spans="1:14" ht="78.75" customHeight="1" x14ac:dyDescent="0.3">
      <c r="A9" s="37"/>
      <c r="B9" s="37"/>
      <c r="C9" s="37"/>
      <c r="D9" s="5" t="s">
        <v>10</v>
      </c>
      <c r="E9" s="4" t="s">
        <v>12</v>
      </c>
      <c r="F9" s="4" t="s">
        <v>13</v>
      </c>
      <c r="G9" s="4" t="s">
        <v>14</v>
      </c>
      <c r="H9" s="4" t="s">
        <v>15</v>
      </c>
      <c r="I9" s="36"/>
      <c r="J9" s="4" t="s">
        <v>12</v>
      </c>
      <c r="K9" s="4" t="s">
        <v>13</v>
      </c>
      <c r="L9" s="4" t="s">
        <v>14</v>
      </c>
      <c r="M9" s="4" t="s">
        <v>15</v>
      </c>
      <c r="N9" s="36"/>
    </row>
    <row r="10" spans="1:14" x14ac:dyDescent="0.3">
      <c r="A10" s="6">
        <v>1</v>
      </c>
      <c r="B10" s="6">
        <v>2</v>
      </c>
      <c r="C10" s="6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</row>
    <row r="11" spans="1:14" x14ac:dyDescent="0.3">
      <c r="A11" s="37" t="s">
        <v>16</v>
      </c>
      <c r="B11" s="37"/>
      <c r="C11" s="37"/>
      <c r="D11" s="5"/>
      <c r="E11" s="6"/>
      <c r="F11" s="6"/>
      <c r="G11" s="6"/>
      <c r="H11" s="6"/>
      <c r="I11" s="7">
        <f>I49/D49*100</f>
        <v>17.712564256536258</v>
      </c>
      <c r="J11" s="7">
        <f>J49/E49*100</f>
        <v>16.59817135493067</v>
      </c>
      <c r="K11" s="7">
        <f>K49/F49*100</f>
        <v>16.063247845974125</v>
      </c>
      <c r="L11" s="7">
        <f>L49/G49*100</f>
        <v>21.389709097727849</v>
      </c>
      <c r="M11" s="7">
        <f>M49/H49*100</f>
        <v>19.828063599907935</v>
      </c>
      <c r="N11" s="8"/>
    </row>
    <row r="12" spans="1:14" s="12" customFormat="1" ht="78.75" customHeight="1" x14ac:dyDescent="0.3">
      <c r="A12" s="9" t="s">
        <v>17</v>
      </c>
      <c r="B12" s="10" t="s">
        <v>18</v>
      </c>
      <c r="C12" s="34" t="s">
        <v>19</v>
      </c>
      <c r="D12" s="11">
        <f>SUM(E12:H12)</f>
        <v>78808</v>
      </c>
      <c r="E12" s="11">
        <v>36252.1</v>
      </c>
      <c r="F12" s="11">
        <v>27246.2</v>
      </c>
      <c r="G12" s="11">
        <v>11760</v>
      </c>
      <c r="H12" s="11">
        <v>3549.7</v>
      </c>
      <c r="I12" s="11">
        <f>SUM(J12:M12)</f>
        <v>7202</v>
      </c>
      <c r="J12" s="11">
        <v>0</v>
      </c>
      <c r="K12" s="11">
        <v>5273.3</v>
      </c>
      <c r="L12" s="11">
        <v>684.2</v>
      </c>
      <c r="M12" s="11">
        <v>1244.5</v>
      </c>
      <c r="N12" s="10"/>
    </row>
    <row r="13" spans="1:14" s="12" customFormat="1" ht="409.5" customHeight="1" x14ac:dyDescent="0.3">
      <c r="A13" s="9" t="s">
        <v>20</v>
      </c>
      <c r="B13" s="13" t="s">
        <v>21</v>
      </c>
      <c r="C13" s="34"/>
      <c r="D13" s="14">
        <f>E13+F13+G13+H13</f>
        <v>37466</v>
      </c>
      <c r="E13" s="14">
        <v>36252.1</v>
      </c>
      <c r="F13" s="14">
        <v>1213.9000000000001</v>
      </c>
      <c r="G13" s="14">
        <v>0</v>
      </c>
      <c r="H13" s="14">
        <v>0</v>
      </c>
      <c r="I13" s="14">
        <f>J13+K13+L13+M13</f>
        <v>0</v>
      </c>
      <c r="J13" s="14">
        <v>0</v>
      </c>
      <c r="K13" s="14">
        <v>0</v>
      </c>
      <c r="L13" s="14">
        <v>0</v>
      </c>
      <c r="M13" s="14">
        <v>0</v>
      </c>
      <c r="N13" s="10" t="s">
        <v>22</v>
      </c>
    </row>
    <row r="14" spans="1:14" s="15" customFormat="1" ht="93" customHeight="1" x14ac:dyDescent="0.3">
      <c r="A14" s="9" t="s">
        <v>23</v>
      </c>
      <c r="B14" s="10" t="s">
        <v>24</v>
      </c>
      <c r="C14" s="34" t="s">
        <v>25</v>
      </c>
      <c r="D14" s="11">
        <f t="shared" ref="D14:D48" si="0">SUM(E14:H14)</f>
        <v>1313209.8000000003</v>
      </c>
      <c r="E14" s="11">
        <v>58996.5</v>
      </c>
      <c r="F14" s="11">
        <v>674425.8</v>
      </c>
      <c r="G14" s="11">
        <v>524730.9</v>
      </c>
      <c r="H14" s="11">
        <v>55056.6</v>
      </c>
      <c r="I14" s="11">
        <f t="shared" ref="I14:I48" si="1">SUM(J14:M14)</f>
        <v>320705.8</v>
      </c>
      <c r="J14" s="11">
        <v>13419.6</v>
      </c>
      <c r="K14" s="11">
        <v>169354.8</v>
      </c>
      <c r="L14" s="11">
        <v>128006.2</v>
      </c>
      <c r="M14" s="11">
        <v>9925.2000000000007</v>
      </c>
      <c r="N14" s="10"/>
    </row>
    <row r="15" spans="1:14" s="15" customFormat="1" ht="142.5" customHeight="1" x14ac:dyDescent="0.3">
      <c r="A15" s="9" t="s">
        <v>26</v>
      </c>
      <c r="B15" s="13" t="s">
        <v>27</v>
      </c>
      <c r="C15" s="34"/>
      <c r="D15" s="11">
        <f>SUM(E15:H15)</f>
        <v>27732.6</v>
      </c>
      <c r="E15" s="7">
        <v>27732.6</v>
      </c>
      <c r="F15" s="7">
        <v>0</v>
      </c>
      <c r="G15" s="7">
        <v>0</v>
      </c>
      <c r="H15" s="7">
        <v>0</v>
      </c>
      <c r="I15" s="11">
        <f t="shared" si="1"/>
        <v>7011.3</v>
      </c>
      <c r="J15" s="7">
        <v>7011.3</v>
      </c>
      <c r="K15" s="7">
        <v>0</v>
      </c>
      <c r="L15" s="7">
        <v>0</v>
      </c>
      <c r="M15" s="7">
        <v>0</v>
      </c>
      <c r="N15" s="10" t="s">
        <v>28</v>
      </c>
    </row>
    <row r="16" spans="1:14" s="15" customFormat="1" ht="141" customHeight="1" x14ac:dyDescent="0.3">
      <c r="A16" s="9" t="s">
        <v>29</v>
      </c>
      <c r="B16" s="13" t="s">
        <v>30</v>
      </c>
      <c r="C16" s="34"/>
      <c r="D16" s="11">
        <f>SUM(E16:H16)</f>
        <v>37667.300000000003</v>
      </c>
      <c r="E16" s="7">
        <v>31263.9</v>
      </c>
      <c r="F16" s="7">
        <v>6403.4</v>
      </c>
      <c r="G16" s="7">
        <v>0</v>
      </c>
      <c r="H16" s="7">
        <v>0</v>
      </c>
      <c r="I16" s="11">
        <f t="shared" si="1"/>
        <v>7365.9000000000005</v>
      </c>
      <c r="J16" s="7">
        <v>6408.3</v>
      </c>
      <c r="K16" s="7">
        <v>957.6</v>
      </c>
      <c r="L16" s="7">
        <v>0</v>
      </c>
      <c r="M16" s="7">
        <v>0</v>
      </c>
      <c r="N16" s="10" t="s">
        <v>31</v>
      </c>
    </row>
    <row r="17" spans="1:14" s="15" customFormat="1" ht="296.25" customHeight="1" x14ac:dyDescent="0.3">
      <c r="A17" s="9" t="s">
        <v>32</v>
      </c>
      <c r="B17" s="10" t="s">
        <v>33</v>
      </c>
      <c r="C17" s="10" t="s">
        <v>34</v>
      </c>
      <c r="D17" s="11">
        <f t="shared" si="0"/>
        <v>892.90000000000009</v>
      </c>
      <c r="E17" s="11">
        <v>0</v>
      </c>
      <c r="F17" s="11">
        <v>676.7</v>
      </c>
      <c r="G17" s="11">
        <v>216.2</v>
      </c>
      <c r="H17" s="11">
        <v>0</v>
      </c>
      <c r="I17" s="11">
        <f t="shared" si="1"/>
        <v>0</v>
      </c>
      <c r="J17" s="11">
        <v>0</v>
      </c>
      <c r="K17" s="11">
        <v>0</v>
      </c>
      <c r="L17" s="11">
        <v>0</v>
      </c>
      <c r="M17" s="11">
        <v>0</v>
      </c>
      <c r="N17" s="8"/>
    </row>
    <row r="18" spans="1:14" s="15" customFormat="1" ht="128.25" customHeight="1" x14ac:dyDescent="0.3">
      <c r="A18" s="9" t="s">
        <v>35</v>
      </c>
      <c r="B18" s="10" t="s">
        <v>36</v>
      </c>
      <c r="C18" s="10" t="s">
        <v>37</v>
      </c>
      <c r="D18" s="11">
        <f t="shared" si="0"/>
        <v>1006548.3999999999</v>
      </c>
      <c r="E18" s="11">
        <v>471244.6</v>
      </c>
      <c r="F18" s="11">
        <v>503172.8</v>
      </c>
      <c r="G18" s="11">
        <v>14370.7</v>
      </c>
      <c r="H18" s="11">
        <v>17760.3</v>
      </c>
      <c r="I18" s="11">
        <f t="shared" si="1"/>
        <v>250527.9</v>
      </c>
      <c r="J18" s="11">
        <v>127008.3</v>
      </c>
      <c r="K18" s="11">
        <v>117748.7</v>
      </c>
      <c r="L18" s="11">
        <v>2580.3000000000002</v>
      </c>
      <c r="M18" s="11">
        <v>3190.6</v>
      </c>
      <c r="N18" s="10"/>
    </row>
    <row r="19" spans="1:14" s="15" customFormat="1" ht="168.75" customHeight="1" x14ac:dyDescent="0.3">
      <c r="A19" s="9" t="s">
        <v>38</v>
      </c>
      <c r="B19" s="13" t="s">
        <v>39</v>
      </c>
      <c r="C19" s="16"/>
      <c r="D19" s="7">
        <f>E19+F19+G19+H19</f>
        <v>6560.8</v>
      </c>
      <c r="E19" s="7">
        <v>6560.8</v>
      </c>
      <c r="F19" s="17">
        <v>0</v>
      </c>
      <c r="G19" s="17">
        <v>0</v>
      </c>
      <c r="H19" s="17">
        <v>0</v>
      </c>
      <c r="I19" s="11">
        <f t="shared" si="1"/>
        <v>5545.6</v>
      </c>
      <c r="J19" s="7">
        <v>5545.6</v>
      </c>
      <c r="K19" s="7">
        <v>0</v>
      </c>
      <c r="L19" s="7">
        <v>0</v>
      </c>
      <c r="M19" s="7">
        <v>0</v>
      </c>
      <c r="N19" s="10" t="s">
        <v>40</v>
      </c>
    </row>
    <row r="20" spans="1:14" s="15" customFormat="1" ht="124.8" x14ac:dyDescent="0.3">
      <c r="A20" s="9" t="s">
        <v>41</v>
      </c>
      <c r="B20" s="13" t="s">
        <v>42</v>
      </c>
      <c r="C20" s="16"/>
      <c r="D20" s="7">
        <f>E20+F20+G20+H20</f>
        <v>65007.6</v>
      </c>
      <c r="E20" s="7">
        <v>65007.6</v>
      </c>
      <c r="F20" s="17">
        <v>0</v>
      </c>
      <c r="G20" s="17">
        <v>0</v>
      </c>
      <c r="H20" s="17">
        <v>0</v>
      </c>
      <c r="I20" s="11">
        <f t="shared" si="1"/>
        <v>19460.8</v>
      </c>
      <c r="J20" s="7">
        <v>19460.8</v>
      </c>
      <c r="K20" s="7">
        <v>0</v>
      </c>
      <c r="L20" s="7">
        <v>0</v>
      </c>
      <c r="M20" s="7">
        <v>0</v>
      </c>
      <c r="N20" s="10" t="s">
        <v>43</v>
      </c>
    </row>
    <row r="21" spans="1:14" s="15" customFormat="1" ht="107.25" customHeight="1" x14ac:dyDescent="0.3">
      <c r="A21" s="9" t="s">
        <v>44</v>
      </c>
      <c r="B21" s="13" t="s">
        <v>45</v>
      </c>
      <c r="C21" s="16"/>
      <c r="D21" s="7">
        <f>E21+F21+G21+H21</f>
        <v>82568.800000000003</v>
      </c>
      <c r="E21" s="7">
        <v>82568.800000000003</v>
      </c>
      <c r="F21" s="17">
        <v>0</v>
      </c>
      <c r="G21" s="17">
        <v>0</v>
      </c>
      <c r="H21" s="17">
        <v>0</v>
      </c>
      <c r="I21" s="11">
        <f t="shared" si="1"/>
        <v>19455.5</v>
      </c>
      <c r="J21" s="7">
        <v>19455.5</v>
      </c>
      <c r="K21" s="7">
        <v>0</v>
      </c>
      <c r="L21" s="7">
        <v>0</v>
      </c>
      <c r="M21" s="7">
        <v>0</v>
      </c>
      <c r="N21" s="10" t="s">
        <v>46</v>
      </c>
    </row>
    <row r="22" spans="1:14" s="15" customFormat="1" ht="324" customHeight="1" x14ac:dyDescent="0.3">
      <c r="A22" s="9" t="s">
        <v>47</v>
      </c>
      <c r="B22" s="13" t="s">
        <v>48</v>
      </c>
      <c r="C22" s="16"/>
      <c r="D22" s="7">
        <f>E22+F22+G22+H22</f>
        <v>69870.8</v>
      </c>
      <c r="E22" s="18">
        <v>57301.4</v>
      </c>
      <c r="F22" s="18">
        <v>12569.4</v>
      </c>
      <c r="G22" s="18">
        <v>0</v>
      </c>
      <c r="H22" s="18">
        <v>0</v>
      </c>
      <c r="I22" s="11">
        <f t="shared" si="1"/>
        <v>14241.599999999999</v>
      </c>
      <c r="J22" s="7">
        <v>11703.9</v>
      </c>
      <c r="K22" s="7">
        <v>2537.6999999999998</v>
      </c>
      <c r="L22" s="7">
        <v>0</v>
      </c>
      <c r="M22" s="7">
        <v>0</v>
      </c>
      <c r="N22" s="10" t="s">
        <v>49</v>
      </c>
    </row>
    <row r="23" spans="1:14" s="19" customFormat="1" ht="156.75" customHeight="1" x14ac:dyDescent="0.3">
      <c r="A23" s="9" t="s">
        <v>50</v>
      </c>
      <c r="B23" s="13" t="s">
        <v>51</v>
      </c>
      <c r="C23" s="16"/>
      <c r="D23" s="7">
        <f>E23+F23+G23+H23</f>
        <v>316065</v>
      </c>
      <c r="E23" s="7">
        <v>259806</v>
      </c>
      <c r="F23" s="7">
        <v>56259</v>
      </c>
      <c r="G23" s="7">
        <v>0</v>
      </c>
      <c r="H23" s="7">
        <v>0</v>
      </c>
      <c r="I23" s="11">
        <f t="shared" si="1"/>
        <v>86822.1</v>
      </c>
      <c r="J23" s="7">
        <v>70842.600000000006</v>
      </c>
      <c r="K23" s="7">
        <v>15979.5</v>
      </c>
      <c r="L23" s="7">
        <v>0</v>
      </c>
      <c r="M23" s="7">
        <v>0</v>
      </c>
      <c r="N23" s="10" t="s">
        <v>52</v>
      </c>
    </row>
    <row r="24" spans="1:14" s="19" customFormat="1" ht="129.75" customHeight="1" x14ac:dyDescent="0.3">
      <c r="A24" s="9" t="s">
        <v>53</v>
      </c>
      <c r="B24" s="10" t="s">
        <v>54</v>
      </c>
      <c r="C24" s="16" t="s">
        <v>55</v>
      </c>
      <c r="D24" s="11">
        <f t="shared" si="0"/>
        <v>210</v>
      </c>
      <c r="E24" s="11">
        <v>0</v>
      </c>
      <c r="F24" s="11">
        <v>0</v>
      </c>
      <c r="G24" s="11">
        <v>0</v>
      </c>
      <c r="H24" s="11">
        <v>210</v>
      </c>
      <c r="I24" s="11">
        <f t="shared" si="1"/>
        <v>210</v>
      </c>
      <c r="J24" s="11">
        <v>0</v>
      </c>
      <c r="K24" s="11">
        <v>0</v>
      </c>
      <c r="L24" s="11">
        <v>0</v>
      </c>
      <c r="M24" s="11">
        <v>210</v>
      </c>
      <c r="N24" s="8"/>
    </row>
    <row r="25" spans="1:14" s="19" customFormat="1" ht="129" customHeight="1" x14ac:dyDescent="0.3">
      <c r="A25" s="9" t="s">
        <v>56</v>
      </c>
      <c r="B25" s="10" t="s">
        <v>57</v>
      </c>
      <c r="C25" s="34" t="s">
        <v>58</v>
      </c>
      <c r="D25" s="11">
        <f>SUM(E25:H25)</f>
        <v>458717.1</v>
      </c>
      <c r="E25" s="11">
        <v>282466</v>
      </c>
      <c r="F25" s="11">
        <f>121914.5+43398</f>
        <v>165312.5</v>
      </c>
      <c r="G25" s="11">
        <v>10938.6</v>
      </c>
      <c r="H25" s="11">
        <v>0</v>
      </c>
      <c r="I25" s="11">
        <f t="shared" si="1"/>
        <v>11465.699999999999</v>
      </c>
      <c r="J25" s="11">
        <v>0</v>
      </c>
      <c r="K25" s="11">
        <v>10050.9</v>
      </c>
      <c r="L25" s="11">
        <v>1414.8</v>
      </c>
      <c r="M25" s="11">
        <v>0</v>
      </c>
      <c r="N25" s="10"/>
    </row>
    <row r="26" spans="1:14" s="19" customFormat="1" ht="47.25" customHeight="1" x14ac:dyDescent="0.3">
      <c r="A26" s="9" t="s">
        <v>59</v>
      </c>
      <c r="B26" s="5" t="s">
        <v>60</v>
      </c>
      <c r="C26" s="34"/>
      <c r="D26" s="11">
        <f>SUM(E26:H26)</f>
        <v>9179.6</v>
      </c>
      <c r="E26" s="11">
        <v>2306.8000000000002</v>
      </c>
      <c r="F26" s="11">
        <v>5814</v>
      </c>
      <c r="G26" s="11">
        <v>1058.8</v>
      </c>
      <c r="H26" s="11">
        <v>0</v>
      </c>
      <c r="I26" s="11">
        <f t="shared" si="1"/>
        <v>0</v>
      </c>
      <c r="J26" s="11">
        <v>0</v>
      </c>
      <c r="K26" s="11">
        <v>0</v>
      </c>
      <c r="L26" s="11">
        <v>0</v>
      </c>
      <c r="M26" s="11">
        <v>0</v>
      </c>
      <c r="N26" s="10" t="s">
        <v>61</v>
      </c>
    </row>
    <row r="27" spans="1:14" s="19" customFormat="1" ht="177" customHeight="1" x14ac:dyDescent="0.3">
      <c r="A27" s="9" t="s">
        <v>62</v>
      </c>
      <c r="B27" s="16" t="s">
        <v>63</v>
      </c>
      <c r="C27" s="34"/>
      <c r="D27" s="11">
        <f>SUM(E27:H27)</f>
        <v>280159.2</v>
      </c>
      <c r="E27" s="18">
        <v>280159.2</v>
      </c>
      <c r="F27" s="18">
        <v>0</v>
      </c>
      <c r="G27" s="18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0" t="s">
        <v>64</v>
      </c>
    </row>
    <row r="28" spans="1:14" s="15" customFormat="1" ht="128.25" customHeight="1" x14ac:dyDescent="0.3">
      <c r="A28" s="9" t="s">
        <v>65</v>
      </c>
      <c r="B28" s="10" t="s">
        <v>66</v>
      </c>
      <c r="C28" s="5" t="s">
        <v>67</v>
      </c>
      <c r="D28" s="11">
        <f t="shared" si="0"/>
        <v>280661.40000000002</v>
      </c>
      <c r="E28" s="11">
        <v>103200.3</v>
      </c>
      <c r="F28" s="11">
        <v>98861</v>
      </c>
      <c r="G28" s="11">
        <v>78600.100000000006</v>
      </c>
      <c r="H28" s="11">
        <v>0</v>
      </c>
      <c r="I28" s="11">
        <f t="shared" si="1"/>
        <v>44413.5</v>
      </c>
      <c r="J28" s="11">
        <v>27738.400000000001</v>
      </c>
      <c r="K28" s="11">
        <v>566.1</v>
      </c>
      <c r="L28" s="11">
        <v>16109</v>
      </c>
      <c r="M28" s="11">
        <v>0</v>
      </c>
      <c r="N28" s="10"/>
    </row>
    <row r="29" spans="1:14" s="15" customFormat="1" ht="81.75" customHeight="1" x14ac:dyDescent="0.3">
      <c r="A29" s="9" t="s">
        <v>68</v>
      </c>
      <c r="B29" s="5" t="s">
        <v>69</v>
      </c>
      <c r="C29" s="20"/>
      <c r="D29" s="7">
        <f>E29+F29+G29</f>
        <v>47691.6</v>
      </c>
      <c r="E29" s="7">
        <v>46642</v>
      </c>
      <c r="F29" s="7">
        <v>951.9</v>
      </c>
      <c r="G29" s="7">
        <v>97.7</v>
      </c>
      <c r="H29" s="7">
        <v>0</v>
      </c>
      <c r="I29" s="21">
        <f>SUM(J29:M29)</f>
        <v>2213</v>
      </c>
      <c r="J29" s="22">
        <v>2164.5</v>
      </c>
      <c r="K29" s="22">
        <v>44.2</v>
      </c>
      <c r="L29" s="22">
        <v>4.3</v>
      </c>
      <c r="M29" s="22">
        <v>0</v>
      </c>
      <c r="N29" s="23" t="s">
        <v>70</v>
      </c>
    </row>
    <row r="30" spans="1:14" s="15" customFormat="1" ht="126.75" customHeight="1" x14ac:dyDescent="0.3">
      <c r="A30" s="9" t="s">
        <v>71</v>
      </c>
      <c r="B30" s="5" t="s">
        <v>72</v>
      </c>
      <c r="C30" s="24"/>
      <c r="D30" s="7">
        <f>E30+F30+G30</f>
        <v>57831.100000000006</v>
      </c>
      <c r="E30" s="7">
        <v>56558.3</v>
      </c>
      <c r="F30" s="7">
        <v>1154.3</v>
      </c>
      <c r="G30" s="7">
        <v>118.5</v>
      </c>
      <c r="H30" s="7">
        <v>0</v>
      </c>
      <c r="I30" s="21">
        <f>SUM(J30:M30)</f>
        <v>26146.800000000003</v>
      </c>
      <c r="J30" s="22">
        <v>25573.9</v>
      </c>
      <c r="K30" s="22">
        <v>521.9</v>
      </c>
      <c r="L30" s="22">
        <v>51</v>
      </c>
      <c r="M30" s="22">
        <v>0</v>
      </c>
      <c r="N30" s="23" t="s">
        <v>73</v>
      </c>
    </row>
    <row r="31" spans="1:14" s="15" customFormat="1" ht="124.5" customHeight="1" x14ac:dyDescent="0.3">
      <c r="A31" s="9" t="s">
        <v>74</v>
      </c>
      <c r="B31" s="10" t="s">
        <v>75</v>
      </c>
      <c r="C31" s="10" t="s">
        <v>76</v>
      </c>
      <c r="D31" s="11">
        <f t="shared" si="0"/>
        <v>17868.8</v>
      </c>
      <c r="E31" s="11">
        <v>0</v>
      </c>
      <c r="F31" s="11">
        <v>4836.3</v>
      </c>
      <c r="G31" s="11">
        <v>13032.5</v>
      </c>
      <c r="H31" s="11">
        <v>0</v>
      </c>
      <c r="I31" s="11">
        <f t="shared" si="1"/>
        <v>2806.6</v>
      </c>
      <c r="J31" s="11">
        <v>0</v>
      </c>
      <c r="K31" s="11">
        <v>806</v>
      </c>
      <c r="L31" s="11">
        <v>2000.6</v>
      </c>
      <c r="M31" s="11">
        <v>0</v>
      </c>
      <c r="N31" s="10"/>
    </row>
    <row r="32" spans="1:14" s="15" customFormat="1" ht="239.25" customHeight="1" x14ac:dyDescent="0.3">
      <c r="A32" s="9" t="s">
        <v>77</v>
      </c>
      <c r="B32" s="10" t="s">
        <v>78</v>
      </c>
      <c r="C32" s="10" t="s">
        <v>79</v>
      </c>
      <c r="D32" s="11">
        <f t="shared" si="0"/>
        <v>38825.5</v>
      </c>
      <c r="E32" s="11">
        <v>0</v>
      </c>
      <c r="F32" s="11">
        <v>0</v>
      </c>
      <c r="G32" s="11">
        <v>38093.800000000003</v>
      </c>
      <c r="H32" s="11">
        <v>731.7</v>
      </c>
      <c r="I32" s="11">
        <f t="shared" si="1"/>
        <v>7526.6</v>
      </c>
      <c r="J32" s="11">
        <v>0</v>
      </c>
      <c r="K32" s="11">
        <v>0</v>
      </c>
      <c r="L32" s="11">
        <v>7107.3</v>
      </c>
      <c r="M32" s="11">
        <v>419.3</v>
      </c>
      <c r="N32" s="8"/>
    </row>
    <row r="33" spans="1:14" s="15" customFormat="1" ht="206.25" customHeight="1" x14ac:dyDescent="0.3">
      <c r="A33" s="9" t="s">
        <v>80</v>
      </c>
      <c r="B33" s="10" t="s">
        <v>81</v>
      </c>
      <c r="C33" s="10" t="s">
        <v>82</v>
      </c>
      <c r="D33" s="11">
        <f t="shared" si="0"/>
        <v>7934.2</v>
      </c>
      <c r="E33" s="11">
        <v>0</v>
      </c>
      <c r="F33" s="11">
        <v>0</v>
      </c>
      <c r="G33" s="11">
        <v>7934.2</v>
      </c>
      <c r="H33" s="11">
        <v>0</v>
      </c>
      <c r="I33" s="11">
        <f t="shared" si="1"/>
        <v>1318.5</v>
      </c>
      <c r="J33" s="11">
        <v>0</v>
      </c>
      <c r="K33" s="11">
        <v>0</v>
      </c>
      <c r="L33" s="11">
        <v>1318.5</v>
      </c>
      <c r="M33" s="11">
        <v>0</v>
      </c>
      <c r="N33" s="8"/>
    </row>
    <row r="34" spans="1:14" s="15" customFormat="1" ht="158.25" customHeight="1" x14ac:dyDescent="0.3">
      <c r="A34" s="9" t="s">
        <v>83</v>
      </c>
      <c r="B34" s="10" t="s">
        <v>84</v>
      </c>
      <c r="C34" s="10" t="s">
        <v>85</v>
      </c>
      <c r="D34" s="11">
        <f t="shared" si="0"/>
        <v>32240</v>
      </c>
      <c r="E34" s="11">
        <v>0</v>
      </c>
      <c r="F34" s="11">
        <v>0</v>
      </c>
      <c r="G34" s="11">
        <v>240</v>
      </c>
      <c r="H34" s="11">
        <v>32000</v>
      </c>
      <c r="I34" s="11">
        <f>SUM(J34:M34)</f>
        <v>7500</v>
      </c>
      <c r="J34" s="11">
        <v>0</v>
      </c>
      <c r="K34" s="11">
        <v>0</v>
      </c>
      <c r="L34" s="11">
        <v>0</v>
      </c>
      <c r="M34" s="11">
        <v>7500</v>
      </c>
      <c r="N34" s="10"/>
    </row>
    <row r="35" spans="1:14" s="15" customFormat="1" ht="215.25" customHeight="1" x14ac:dyDescent="0.3">
      <c r="A35" s="9" t="s">
        <v>86</v>
      </c>
      <c r="B35" s="10" t="s">
        <v>87</v>
      </c>
      <c r="C35" s="10" t="s">
        <v>88</v>
      </c>
      <c r="D35" s="11">
        <f t="shared" si="0"/>
        <v>28041.399999999998</v>
      </c>
      <c r="E35" s="11">
        <v>0</v>
      </c>
      <c r="F35" s="11">
        <v>4997.3</v>
      </c>
      <c r="G35" s="11">
        <v>22044.1</v>
      </c>
      <c r="H35" s="11">
        <v>1000</v>
      </c>
      <c r="I35" s="11">
        <f t="shared" si="1"/>
        <v>6378.5</v>
      </c>
      <c r="J35" s="11">
        <v>0</v>
      </c>
      <c r="K35" s="11">
        <v>1030.4000000000001</v>
      </c>
      <c r="L35" s="11">
        <v>5321.1</v>
      </c>
      <c r="M35" s="11">
        <v>27</v>
      </c>
      <c r="N35" s="25"/>
    </row>
    <row r="36" spans="1:14" s="15" customFormat="1" ht="161.25" customHeight="1" x14ac:dyDescent="0.3">
      <c r="A36" s="9" t="s">
        <v>89</v>
      </c>
      <c r="B36" s="10" t="s">
        <v>90</v>
      </c>
      <c r="C36" s="10" t="s">
        <v>91</v>
      </c>
      <c r="D36" s="11">
        <f t="shared" si="0"/>
        <v>508877.30000000005</v>
      </c>
      <c r="E36" s="11">
        <v>0</v>
      </c>
      <c r="F36" s="11">
        <v>415249.2</v>
      </c>
      <c r="G36" s="11">
        <v>93628.1</v>
      </c>
      <c r="H36" s="11">
        <v>0</v>
      </c>
      <c r="I36" s="11">
        <f t="shared" si="1"/>
        <v>10572.3</v>
      </c>
      <c r="J36" s="11">
        <v>0</v>
      </c>
      <c r="K36" s="11">
        <v>0</v>
      </c>
      <c r="L36" s="11">
        <v>10572.3</v>
      </c>
      <c r="M36" s="11">
        <v>0</v>
      </c>
      <c r="N36" s="10"/>
    </row>
    <row r="37" spans="1:14" s="15" customFormat="1" ht="84" customHeight="1" x14ac:dyDescent="0.3">
      <c r="A37" s="9" t="s">
        <v>92</v>
      </c>
      <c r="B37" s="10" t="s">
        <v>93</v>
      </c>
      <c r="C37" s="34" t="s">
        <v>94</v>
      </c>
      <c r="D37" s="11">
        <f t="shared" si="0"/>
        <v>127324.3</v>
      </c>
      <c r="E37" s="11">
        <v>3965.4</v>
      </c>
      <c r="F37" s="11">
        <v>1700.4</v>
      </c>
      <c r="G37" s="11">
        <v>107826.3</v>
      </c>
      <c r="H37" s="11">
        <v>13832.2</v>
      </c>
      <c r="I37" s="11">
        <f t="shared" si="1"/>
        <v>31119</v>
      </c>
      <c r="J37" s="11">
        <v>0</v>
      </c>
      <c r="K37" s="11">
        <v>0</v>
      </c>
      <c r="L37" s="11">
        <v>27533.599999999999</v>
      </c>
      <c r="M37" s="11">
        <v>3585.4</v>
      </c>
      <c r="N37" s="10"/>
    </row>
    <row r="38" spans="1:14" s="15" customFormat="1" ht="139.5" customHeight="1" x14ac:dyDescent="0.3">
      <c r="A38" s="9" t="s">
        <v>95</v>
      </c>
      <c r="B38" s="13" t="s">
        <v>96</v>
      </c>
      <c r="C38" s="34"/>
      <c r="D38" s="11">
        <f t="shared" si="0"/>
        <v>2846.2</v>
      </c>
      <c r="E38" s="11">
        <v>2323.6</v>
      </c>
      <c r="F38" s="11">
        <v>476</v>
      </c>
      <c r="G38" s="11">
        <v>46.6</v>
      </c>
      <c r="H38" s="11">
        <v>0</v>
      </c>
      <c r="I38" s="11">
        <f t="shared" si="1"/>
        <v>0</v>
      </c>
      <c r="J38" s="11">
        <v>0</v>
      </c>
      <c r="K38" s="11">
        <v>0</v>
      </c>
      <c r="L38" s="11">
        <v>0</v>
      </c>
      <c r="M38" s="11">
        <v>0</v>
      </c>
      <c r="N38" s="10" t="s">
        <v>97</v>
      </c>
    </row>
    <row r="39" spans="1:14" s="15" customFormat="1" ht="92.25" customHeight="1" x14ac:dyDescent="0.3">
      <c r="A39" s="9" t="s">
        <v>98</v>
      </c>
      <c r="B39" s="13" t="s">
        <v>99</v>
      </c>
      <c r="C39" s="34"/>
      <c r="D39" s="11">
        <f t="shared" si="0"/>
        <v>1526.3</v>
      </c>
      <c r="E39" s="11">
        <v>1246</v>
      </c>
      <c r="F39" s="11">
        <v>255.3</v>
      </c>
      <c r="G39" s="11">
        <v>25</v>
      </c>
      <c r="H39" s="11">
        <v>0</v>
      </c>
      <c r="I39" s="11">
        <f t="shared" si="1"/>
        <v>0</v>
      </c>
      <c r="J39" s="11">
        <v>0</v>
      </c>
      <c r="K39" s="11">
        <v>0</v>
      </c>
      <c r="L39" s="11">
        <v>0</v>
      </c>
      <c r="M39" s="11">
        <v>0</v>
      </c>
      <c r="N39" s="10" t="s">
        <v>100</v>
      </c>
    </row>
    <row r="40" spans="1:14" s="15" customFormat="1" ht="68.25" customHeight="1" x14ac:dyDescent="0.3">
      <c r="A40" s="9" t="s">
        <v>101</v>
      </c>
      <c r="B40" s="13" t="s">
        <v>102</v>
      </c>
      <c r="C40" s="34"/>
      <c r="D40" s="11">
        <f t="shared" si="0"/>
        <v>484.9</v>
      </c>
      <c r="E40" s="17">
        <v>395.8</v>
      </c>
      <c r="F40" s="17">
        <v>81.099999999999994</v>
      </c>
      <c r="G40" s="17">
        <v>8</v>
      </c>
      <c r="H40" s="17">
        <v>0</v>
      </c>
      <c r="I40" s="11">
        <f t="shared" si="1"/>
        <v>6.4</v>
      </c>
      <c r="J40" s="11">
        <v>0</v>
      </c>
      <c r="K40" s="11">
        <v>0</v>
      </c>
      <c r="L40" s="11">
        <v>6.4</v>
      </c>
      <c r="M40" s="11">
        <v>0</v>
      </c>
      <c r="N40" s="10" t="s">
        <v>103</v>
      </c>
    </row>
    <row r="41" spans="1:14" s="15" customFormat="1" ht="170.25" customHeight="1" x14ac:dyDescent="0.3">
      <c r="A41" s="9" t="s">
        <v>104</v>
      </c>
      <c r="B41" s="10" t="s">
        <v>105</v>
      </c>
      <c r="C41" s="10" t="s">
        <v>106</v>
      </c>
      <c r="D41" s="11">
        <f t="shared" si="0"/>
        <v>7514.9</v>
      </c>
      <c r="E41" s="11">
        <v>0</v>
      </c>
      <c r="F41" s="11">
        <v>0</v>
      </c>
      <c r="G41" s="11">
        <v>13.7</v>
      </c>
      <c r="H41" s="11">
        <v>7501.2</v>
      </c>
      <c r="I41" s="11">
        <f t="shared" si="1"/>
        <v>0</v>
      </c>
      <c r="J41" s="11">
        <v>0</v>
      </c>
      <c r="K41" s="11">
        <v>0</v>
      </c>
      <c r="L41" s="11">
        <v>0</v>
      </c>
      <c r="M41" s="11">
        <v>0</v>
      </c>
      <c r="N41" s="8"/>
    </row>
    <row r="42" spans="1:14" s="15" customFormat="1" ht="115.5" customHeight="1" x14ac:dyDescent="0.3">
      <c r="A42" s="9" t="s">
        <v>107</v>
      </c>
      <c r="B42" s="10" t="s">
        <v>108</v>
      </c>
      <c r="C42" s="10" t="s">
        <v>109</v>
      </c>
      <c r="D42" s="11">
        <f t="shared" si="0"/>
        <v>25892.2</v>
      </c>
      <c r="E42" s="11">
        <v>0</v>
      </c>
      <c r="F42" s="11">
        <v>0</v>
      </c>
      <c r="G42" s="11">
        <v>25892.2</v>
      </c>
      <c r="H42" s="11">
        <v>0</v>
      </c>
      <c r="I42" s="11">
        <f t="shared" si="1"/>
        <v>4248.6000000000004</v>
      </c>
      <c r="J42" s="11">
        <v>0</v>
      </c>
      <c r="K42" s="11">
        <v>0</v>
      </c>
      <c r="L42" s="11">
        <v>4248.6000000000004</v>
      </c>
      <c r="M42" s="11">
        <v>0</v>
      </c>
      <c r="N42" s="8"/>
    </row>
    <row r="43" spans="1:14" s="26" customFormat="1" ht="181.5" customHeight="1" x14ac:dyDescent="0.3">
      <c r="A43" s="9" t="s">
        <v>110</v>
      </c>
      <c r="B43" s="16" t="s">
        <v>111</v>
      </c>
      <c r="C43" s="10" t="s">
        <v>112</v>
      </c>
      <c r="D43" s="11">
        <f t="shared" si="0"/>
        <v>24124.3</v>
      </c>
      <c r="E43" s="11">
        <v>0</v>
      </c>
      <c r="F43" s="11">
        <v>0</v>
      </c>
      <c r="G43" s="11">
        <v>24124.3</v>
      </c>
      <c r="H43" s="11">
        <v>0</v>
      </c>
      <c r="I43" s="11">
        <f t="shared" si="1"/>
        <v>5428.4</v>
      </c>
      <c r="J43" s="11">
        <v>0</v>
      </c>
      <c r="K43" s="11">
        <v>0</v>
      </c>
      <c r="L43" s="11">
        <v>5428.4</v>
      </c>
      <c r="M43" s="11">
        <v>0</v>
      </c>
      <c r="N43" s="8"/>
    </row>
    <row r="44" spans="1:14" s="26" customFormat="1" ht="81" customHeight="1" x14ac:dyDescent="0.3">
      <c r="A44" s="9" t="s">
        <v>113</v>
      </c>
      <c r="B44" s="16" t="s">
        <v>114</v>
      </c>
      <c r="C44" s="34" t="s">
        <v>115</v>
      </c>
      <c r="D44" s="11">
        <f t="shared" si="0"/>
        <v>112253.90000000001</v>
      </c>
      <c r="E44" s="11">
        <v>351.4</v>
      </c>
      <c r="F44" s="11">
        <v>2345.4</v>
      </c>
      <c r="G44" s="11">
        <v>109557.1</v>
      </c>
      <c r="H44" s="11">
        <v>0</v>
      </c>
      <c r="I44" s="11">
        <f t="shared" si="1"/>
        <v>20303.3</v>
      </c>
      <c r="J44" s="11">
        <v>351</v>
      </c>
      <c r="K44" s="11">
        <v>375.3</v>
      </c>
      <c r="L44" s="11">
        <v>19577</v>
      </c>
      <c r="M44" s="11">
        <v>0</v>
      </c>
      <c r="N44" s="10" t="s">
        <v>116</v>
      </c>
    </row>
    <row r="45" spans="1:14" s="26" customFormat="1" ht="128.25" customHeight="1" x14ac:dyDescent="0.3">
      <c r="A45" s="9" t="s">
        <v>117</v>
      </c>
      <c r="B45" s="16" t="s">
        <v>118</v>
      </c>
      <c r="C45" s="34"/>
      <c r="D45" s="11">
        <f t="shared" si="0"/>
        <v>351.4</v>
      </c>
      <c r="E45" s="11">
        <v>351.4</v>
      </c>
      <c r="F45" s="11">
        <v>0</v>
      </c>
      <c r="G45" s="11">
        <v>0</v>
      </c>
      <c r="H45" s="11">
        <v>0</v>
      </c>
      <c r="I45" s="11">
        <f t="shared" si="1"/>
        <v>351</v>
      </c>
      <c r="J45" s="11">
        <v>351</v>
      </c>
      <c r="K45" s="11">
        <v>0</v>
      </c>
      <c r="L45" s="11">
        <v>0</v>
      </c>
      <c r="M45" s="11">
        <v>0</v>
      </c>
      <c r="N45" s="10" t="s">
        <v>119</v>
      </c>
    </row>
    <row r="46" spans="1:14" s="26" customFormat="1" ht="129" customHeight="1" x14ac:dyDescent="0.3">
      <c r="A46" s="9" t="s">
        <v>120</v>
      </c>
      <c r="B46" s="8" t="s">
        <v>121</v>
      </c>
      <c r="C46" s="10" t="s">
        <v>122</v>
      </c>
      <c r="D46" s="11">
        <f t="shared" si="0"/>
        <v>5</v>
      </c>
      <c r="E46" s="18">
        <v>0</v>
      </c>
      <c r="F46" s="18">
        <v>0</v>
      </c>
      <c r="G46" s="18">
        <v>5</v>
      </c>
      <c r="H46" s="18">
        <v>0</v>
      </c>
      <c r="I46" s="11">
        <f t="shared" si="1"/>
        <v>0</v>
      </c>
      <c r="J46" s="11">
        <v>0</v>
      </c>
      <c r="K46" s="11">
        <v>0</v>
      </c>
      <c r="L46" s="11">
        <v>0</v>
      </c>
      <c r="M46" s="11">
        <v>0</v>
      </c>
      <c r="N46" s="10"/>
    </row>
    <row r="47" spans="1:14" s="26" customFormat="1" ht="114.75" customHeight="1" x14ac:dyDescent="0.3">
      <c r="A47" s="9" t="s">
        <v>123</v>
      </c>
      <c r="B47" s="8" t="s">
        <v>124</v>
      </c>
      <c r="C47" s="10" t="s">
        <v>125</v>
      </c>
      <c r="D47" s="11">
        <f t="shared" si="0"/>
        <v>61117.3</v>
      </c>
      <c r="E47" s="11">
        <v>58800</v>
      </c>
      <c r="F47" s="11">
        <v>1200</v>
      </c>
      <c r="G47" s="11">
        <v>1117.3</v>
      </c>
      <c r="H47" s="11">
        <v>0</v>
      </c>
      <c r="I47" s="11">
        <f t="shared" si="1"/>
        <v>0</v>
      </c>
      <c r="J47" s="11">
        <v>0</v>
      </c>
      <c r="K47" s="11">
        <v>0</v>
      </c>
      <c r="L47" s="11">
        <v>0</v>
      </c>
      <c r="M47" s="11">
        <v>0</v>
      </c>
      <c r="N47" s="10" t="s">
        <v>126</v>
      </c>
    </row>
    <row r="48" spans="1:14" s="26" customFormat="1" ht="131.25" customHeight="1" x14ac:dyDescent="0.3">
      <c r="A48" s="9" t="s">
        <v>127</v>
      </c>
      <c r="B48" s="8" t="s">
        <v>128</v>
      </c>
      <c r="C48" s="10" t="s">
        <v>129</v>
      </c>
      <c r="D48" s="11">
        <f t="shared" si="0"/>
        <v>50</v>
      </c>
      <c r="E48" s="18">
        <v>0</v>
      </c>
      <c r="F48" s="18">
        <v>0</v>
      </c>
      <c r="G48" s="27">
        <v>50</v>
      </c>
      <c r="H48" s="18">
        <v>0</v>
      </c>
      <c r="I48" s="11">
        <f t="shared" si="1"/>
        <v>0</v>
      </c>
      <c r="J48" s="11">
        <v>0</v>
      </c>
      <c r="K48" s="11">
        <v>0</v>
      </c>
      <c r="L48" s="11">
        <v>0</v>
      </c>
      <c r="M48" s="11">
        <v>0</v>
      </c>
      <c r="N48" s="10"/>
    </row>
    <row r="49" spans="1:14" s="28" customFormat="1" ht="18" customHeight="1" x14ac:dyDescent="0.3">
      <c r="A49" s="35" t="s">
        <v>130</v>
      </c>
      <c r="B49" s="35"/>
      <c r="C49" s="35"/>
      <c r="D49" s="11">
        <f t="shared" ref="D49:M49" si="2">D12+D14+D17+D18+D24+D25+D28+D31+D32+D33+D34+D35+D36+D37+D41+D42+D43+D44+D46+D47+D48</f>
        <v>4131116.6999999993</v>
      </c>
      <c r="E49" s="11">
        <f t="shared" si="2"/>
        <v>1015276.3</v>
      </c>
      <c r="F49" s="11">
        <f t="shared" si="2"/>
        <v>1900023.5999999999</v>
      </c>
      <c r="G49" s="11">
        <f t="shared" si="2"/>
        <v>1084175.0999999999</v>
      </c>
      <c r="H49" s="11">
        <f t="shared" si="2"/>
        <v>131641.69999999998</v>
      </c>
      <c r="I49" s="11">
        <f>I12+I14+I17+I18+I24+I25+I28+I31+I32+I33+I34+I35+I36+I37+I41+I42+I43+I44+I46+I47+I48</f>
        <v>731726.7</v>
      </c>
      <c r="J49" s="11">
        <f t="shared" si="2"/>
        <v>168517.3</v>
      </c>
      <c r="K49" s="11">
        <f t="shared" si="2"/>
        <v>305205.5</v>
      </c>
      <c r="L49" s="11">
        <f t="shared" si="2"/>
        <v>231901.89999999997</v>
      </c>
      <c r="M49" s="11">
        <f t="shared" si="2"/>
        <v>26102</v>
      </c>
      <c r="N49" s="8"/>
    </row>
    <row r="50" spans="1:14" s="1" customFormat="1" ht="21" customHeight="1" x14ac:dyDescent="0.3">
      <c r="A50" s="29"/>
      <c r="B50" s="29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2"/>
    </row>
    <row r="51" spans="1:14" s="31" customFormat="1" x14ac:dyDescent="0.3">
      <c r="A51" s="1"/>
      <c r="B51" s="1"/>
      <c r="C51" s="1" t="s">
        <v>131</v>
      </c>
      <c r="D51" s="1"/>
      <c r="E51" s="1"/>
      <c r="F51" s="1"/>
      <c r="G51" s="1"/>
      <c r="H51" s="1"/>
      <c r="I51" s="1"/>
      <c r="J51" s="1" t="s">
        <v>132</v>
      </c>
      <c r="K51" s="1"/>
      <c r="L51" s="1"/>
      <c r="M51" s="1"/>
      <c r="N51" s="2"/>
    </row>
    <row r="52" spans="1:14" s="32" customFormat="1" ht="29.2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</row>
    <row r="53" spans="1:14" s="32" customFormat="1" x14ac:dyDescent="0.3">
      <c r="A53" s="1" t="s">
        <v>133</v>
      </c>
      <c r="B53" s="1"/>
      <c r="C53" s="1" t="s">
        <v>134</v>
      </c>
      <c r="D53" s="1"/>
      <c r="E53" s="1"/>
      <c r="F53" s="1"/>
      <c r="G53" s="1"/>
      <c r="H53" s="1"/>
      <c r="I53" s="1"/>
      <c r="J53" s="1" t="s">
        <v>135</v>
      </c>
      <c r="K53" s="1"/>
      <c r="L53" s="1"/>
      <c r="M53" s="33"/>
      <c r="N53" s="2"/>
    </row>
    <row r="54" spans="1:14" s="31" customFormat="1" ht="6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</row>
    <row r="55" spans="1:14" s="31" customFormat="1" ht="1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</row>
    <row r="56" spans="1:14" s="31" customFormat="1" ht="18" customHeight="1" x14ac:dyDescent="0.3">
      <c r="A56" s="1"/>
      <c r="B56" s="1" t="s">
        <v>136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33"/>
      <c r="N56" s="2"/>
    </row>
    <row r="57" spans="1:14" s="31" customFormat="1" ht="16.5" customHeight="1" x14ac:dyDescent="0.3">
      <c r="A57" s="1"/>
      <c r="B57" s="1" t="s">
        <v>137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</row>
    <row r="59" spans="1:14" x14ac:dyDescent="0.3">
      <c r="J59" s="33"/>
    </row>
  </sheetData>
  <mergeCells count="19">
    <mergeCell ref="A2:M2"/>
    <mergeCell ref="A3:M3"/>
    <mergeCell ref="A4:M4"/>
    <mergeCell ref="A6:A9"/>
    <mergeCell ref="B6:B9"/>
    <mergeCell ref="C6:C9"/>
    <mergeCell ref="D6:M6"/>
    <mergeCell ref="A49:C49"/>
    <mergeCell ref="N6:N9"/>
    <mergeCell ref="D7:H7"/>
    <mergeCell ref="I7:M7"/>
    <mergeCell ref="I8:I9"/>
    <mergeCell ref="J8:M8"/>
    <mergeCell ref="A11:C11"/>
    <mergeCell ref="C12:C13"/>
    <mergeCell ref="C14:C16"/>
    <mergeCell ref="C25:C27"/>
    <mergeCell ref="C37:C40"/>
    <mergeCell ref="C44:C45"/>
  </mergeCells>
  <pageMargins left="0.11811023622047245" right="0.11811023622047245" top="0.35433070866141736" bottom="0.15748031496062992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кв область</vt:lpstr>
      <vt:lpstr>'1 кв область'!Заголовки_для_печати</vt:lpstr>
      <vt:lpstr>'1 кв область'!Область_печати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ARM-7</dc:creator>
  <cp:lastModifiedBy>User</cp:lastModifiedBy>
  <dcterms:created xsi:type="dcterms:W3CDTF">2022-04-08T08:36:51Z</dcterms:created>
  <dcterms:modified xsi:type="dcterms:W3CDTF">2022-08-17T08:59:03Z</dcterms:modified>
</cp:coreProperties>
</file>